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HousingContractAdministration\KYHMIS\HMIS Data Quality\2025 Data Quality\System Wide Spreadsheets\"/>
    </mc:Choice>
  </mc:AlternateContent>
  <xr:revisionPtr revIDLastSave="0" documentId="13_ncr:1_{CD2BA886-7B35-40CD-A2E7-18D138A3C23A}" xr6:coauthVersionLast="47" xr6:coauthVersionMax="47" xr10:uidLastSave="{00000000-0000-0000-0000-000000000000}"/>
  <bookViews>
    <workbookView xWindow="28680" yWindow="-135" windowWidth="29040" windowHeight="15840" activeTab="2" xr2:uid="{11D10BD1-0BBA-4D68-8C9D-D37F21D5BAB5}"/>
  </bookViews>
  <sheets>
    <sheet name="Purpose" sheetId="1" r:id="rId1"/>
    <sheet name="Jan, Mar, May, July, Sept, Nov" sheetId="2" r:id="rId2"/>
    <sheet name="Feb, Apr, June, Aug, Oct, Dec" sheetId="3" r:id="rId3"/>
    <sheet name="March, June, Sept, Dec" sheetId="4" r:id="rId4"/>
  </sheets>
  <externalReferences>
    <externalReference r:id="rId5"/>
  </externalReferences>
  <definedNames>
    <definedName name="_xlnm._FilterDatabase" localSheetId="2" hidden="1">'Feb, Apr, June, Aug, Oct, Dec'!$A$2:$D$2</definedName>
    <definedName name="_xlnm._FilterDatabase" localSheetId="1" hidden="1">'Jan, Mar, May, July, Sept, Nov'!$B$2:$C$2</definedName>
    <definedName name="_xlnm._FilterDatabase" localSheetId="3" hidden="1">'March, June, Sept, Dec'!$A$2:$D$2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0" i="3" l="1"/>
  <c r="B130" i="3"/>
  <c r="C130" i="3"/>
  <c r="D130" i="3"/>
  <c r="A131" i="3"/>
  <c r="B131" i="3"/>
  <c r="C131" i="3"/>
  <c r="D131" i="3"/>
  <c r="A120" i="2"/>
  <c r="B120" i="2"/>
  <c r="C120" i="2"/>
  <c r="D120" i="2"/>
  <c r="A121" i="2"/>
  <c r="B121" i="2"/>
  <c r="C121" i="2"/>
  <c r="D121" i="2"/>
  <c r="A122" i="2"/>
  <c r="B122" i="2"/>
  <c r="C122" i="2"/>
  <c r="D122" i="2"/>
  <c r="D24" i="4"/>
  <c r="C24" i="4"/>
  <c r="B24" i="4"/>
  <c r="A24" i="4"/>
  <c r="D23" i="4"/>
  <c r="C23" i="4"/>
  <c r="B23" i="4"/>
  <c r="A23" i="4"/>
  <c r="D22" i="4"/>
  <c r="C22" i="4"/>
  <c r="B22" i="4"/>
  <c r="A22" i="4"/>
  <c r="D21" i="4"/>
  <c r="C21" i="4"/>
  <c r="B21" i="4"/>
  <c r="A21" i="4"/>
  <c r="D20" i="4"/>
  <c r="C20" i="4"/>
  <c r="B20" i="4"/>
  <c r="A20" i="4"/>
  <c r="D19" i="4"/>
  <c r="C19" i="4"/>
  <c r="B19" i="4"/>
  <c r="A19" i="4"/>
  <c r="D18" i="4"/>
  <c r="C18" i="4"/>
  <c r="B18" i="4"/>
  <c r="A18" i="4"/>
  <c r="D17" i="4"/>
  <c r="C17" i="4"/>
  <c r="B17" i="4"/>
  <c r="A17" i="4"/>
  <c r="D16" i="4"/>
  <c r="C16" i="4"/>
  <c r="B16" i="4"/>
  <c r="A16" i="4"/>
  <c r="D15" i="4"/>
  <c r="C15" i="4"/>
  <c r="B15" i="4"/>
  <c r="A15" i="4"/>
  <c r="D14" i="4"/>
  <c r="C14" i="4"/>
  <c r="B14" i="4"/>
  <c r="A14" i="4"/>
  <c r="D13" i="4"/>
  <c r="C13" i="4"/>
  <c r="B13" i="4"/>
  <c r="A13" i="4"/>
  <c r="D12" i="4"/>
  <c r="C12" i="4"/>
  <c r="B12" i="4"/>
  <c r="A12" i="4"/>
  <c r="D11" i="4"/>
  <c r="C11" i="4"/>
  <c r="B11" i="4"/>
  <c r="A11" i="4"/>
  <c r="D10" i="4"/>
  <c r="C10" i="4"/>
  <c r="B10" i="4"/>
  <c r="A10" i="4"/>
  <c r="D9" i="4"/>
  <c r="C9" i="4"/>
  <c r="B9" i="4"/>
  <c r="A9" i="4"/>
  <c r="D8" i="4"/>
  <c r="C8" i="4"/>
  <c r="B8" i="4"/>
  <c r="A8" i="4"/>
  <c r="D7" i="4"/>
  <c r="C7" i="4"/>
  <c r="B7" i="4"/>
  <c r="A7" i="4"/>
  <c r="D6" i="4"/>
  <c r="C6" i="4"/>
  <c r="B6" i="4"/>
  <c r="A6" i="4"/>
  <c r="D5" i="4"/>
  <c r="C5" i="4"/>
  <c r="B5" i="4"/>
  <c r="A5" i="4"/>
  <c r="D4" i="4"/>
  <c r="C4" i="4"/>
  <c r="B4" i="4"/>
  <c r="A4" i="4"/>
  <c r="D3" i="4"/>
  <c r="C3" i="4"/>
  <c r="B3" i="4"/>
  <c r="A3" i="4"/>
  <c r="D129" i="3"/>
  <c r="C129" i="3"/>
  <c r="B129" i="3"/>
  <c r="A129" i="3"/>
  <c r="D128" i="3"/>
  <c r="C128" i="3"/>
  <c r="B128" i="3"/>
  <c r="A128" i="3"/>
  <c r="D127" i="3"/>
  <c r="C127" i="3"/>
  <c r="B127" i="3"/>
  <c r="A127" i="3"/>
  <c r="D126" i="3"/>
  <c r="C126" i="3"/>
  <c r="B126" i="3"/>
  <c r="A126" i="3"/>
  <c r="D125" i="3"/>
  <c r="C125" i="3"/>
  <c r="B125" i="3"/>
  <c r="A125" i="3"/>
  <c r="D124" i="3"/>
  <c r="C124" i="3"/>
  <c r="B124" i="3"/>
  <c r="A124" i="3"/>
  <c r="D123" i="3"/>
  <c r="C123" i="3"/>
  <c r="B123" i="3"/>
  <c r="A123" i="3"/>
  <c r="D122" i="3"/>
  <c r="C122" i="3"/>
  <c r="B122" i="3"/>
  <c r="A122" i="3"/>
  <c r="D121" i="3"/>
  <c r="C121" i="3"/>
  <c r="B121" i="3"/>
  <c r="A121" i="3"/>
  <c r="D120" i="3"/>
  <c r="C120" i="3"/>
  <c r="B120" i="3"/>
  <c r="A120" i="3"/>
  <c r="D119" i="3"/>
  <c r="C119" i="3"/>
  <c r="B119" i="3"/>
  <c r="A119" i="3"/>
  <c r="D118" i="3"/>
  <c r="C118" i="3"/>
  <c r="B118" i="3"/>
  <c r="A118" i="3"/>
  <c r="D117" i="3"/>
  <c r="C117" i="3"/>
  <c r="B117" i="3"/>
  <c r="A117" i="3"/>
  <c r="D116" i="3"/>
  <c r="C116" i="3"/>
  <c r="B116" i="3"/>
  <c r="A116" i="3"/>
  <c r="D115" i="3"/>
  <c r="C115" i="3"/>
  <c r="B115" i="3"/>
  <c r="A115" i="3"/>
  <c r="D114" i="3"/>
  <c r="C114" i="3"/>
  <c r="B114" i="3"/>
  <c r="A114" i="3"/>
  <c r="D113" i="3"/>
  <c r="C113" i="3"/>
  <c r="B113" i="3"/>
  <c r="A113" i="3"/>
  <c r="D112" i="3"/>
  <c r="C112" i="3"/>
  <c r="B112" i="3"/>
  <c r="A112" i="3"/>
  <c r="D111" i="3"/>
  <c r="C111" i="3"/>
  <c r="B111" i="3"/>
  <c r="A111" i="3"/>
  <c r="D110" i="3"/>
  <c r="C110" i="3"/>
  <c r="B110" i="3"/>
  <c r="A110" i="3"/>
  <c r="D109" i="3"/>
  <c r="C109" i="3"/>
  <c r="B109" i="3"/>
  <c r="A109" i="3"/>
  <c r="D108" i="3"/>
  <c r="C108" i="3"/>
  <c r="B108" i="3"/>
  <c r="A108" i="3"/>
  <c r="D107" i="3"/>
  <c r="C107" i="3"/>
  <c r="B107" i="3"/>
  <c r="A107" i="3"/>
  <c r="D106" i="3"/>
  <c r="C106" i="3"/>
  <c r="B106" i="3"/>
  <c r="A106" i="3"/>
  <c r="D105" i="3"/>
  <c r="C105" i="3"/>
  <c r="B105" i="3"/>
  <c r="A105" i="3"/>
  <c r="D104" i="3"/>
  <c r="C104" i="3"/>
  <c r="B104" i="3"/>
  <c r="A104" i="3"/>
  <c r="D103" i="3"/>
  <c r="C103" i="3"/>
  <c r="B103" i="3"/>
  <c r="A103" i="3"/>
  <c r="D102" i="3"/>
  <c r="C102" i="3"/>
  <c r="B102" i="3"/>
  <c r="A102" i="3"/>
  <c r="D101" i="3"/>
  <c r="C101" i="3"/>
  <c r="B101" i="3"/>
  <c r="A101" i="3"/>
  <c r="D100" i="3"/>
  <c r="C100" i="3"/>
  <c r="B100" i="3"/>
  <c r="A100" i="3"/>
  <c r="D99" i="3"/>
  <c r="C99" i="3"/>
  <c r="B99" i="3"/>
  <c r="A99" i="3"/>
  <c r="D98" i="3"/>
  <c r="C98" i="3"/>
  <c r="B98" i="3"/>
  <c r="A98" i="3"/>
  <c r="D97" i="3"/>
  <c r="C97" i="3"/>
  <c r="B97" i="3"/>
  <c r="A97" i="3"/>
  <c r="D96" i="3"/>
  <c r="C96" i="3"/>
  <c r="B96" i="3"/>
  <c r="A96" i="3"/>
  <c r="D95" i="3"/>
  <c r="C95" i="3"/>
  <c r="B95" i="3"/>
  <c r="A95" i="3"/>
  <c r="D94" i="3"/>
  <c r="C94" i="3"/>
  <c r="B94" i="3"/>
  <c r="A94" i="3"/>
  <c r="D93" i="3"/>
  <c r="C93" i="3"/>
  <c r="B93" i="3"/>
  <c r="A93" i="3"/>
  <c r="D92" i="3"/>
  <c r="C92" i="3"/>
  <c r="B92" i="3"/>
  <c r="A92" i="3"/>
  <c r="D91" i="3"/>
  <c r="C91" i="3"/>
  <c r="B91" i="3"/>
  <c r="A91" i="3"/>
  <c r="D90" i="3"/>
  <c r="C90" i="3"/>
  <c r="B90" i="3"/>
  <c r="A90" i="3"/>
  <c r="D89" i="3"/>
  <c r="C89" i="3"/>
  <c r="B89" i="3"/>
  <c r="A89" i="3"/>
  <c r="D88" i="3"/>
  <c r="C88" i="3"/>
  <c r="B88" i="3"/>
  <c r="A88" i="3"/>
  <c r="D87" i="3"/>
  <c r="C87" i="3"/>
  <c r="B87" i="3"/>
  <c r="A87" i="3"/>
  <c r="D86" i="3"/>
  <c r="C86" i="3"/>
  <c r="B86" i="3"/>
  <c r="A86" i="3"/>
  <c r="D85" i="3"/>
  <c r="C85" i="3"/>
  <c r="B85" i="3"/>
  <c r="A85" i="3"/>
  <c r="D84" i="3"/>
  <c r="C84" i="3"/>
  <c r="B84" i="3"/>
  <c r="A84" i="3"/>
  <c r="D83" i="3"/>
  <c r="C83" i="3"/>
  <c r="B83" i="3"/>
  <c r="A83" i="3"/>
  <c r="D82" i="3"/>
  <c r="C82" i="3"/>
  <c r="B82" i="3"/>
  <c r="A82" i="3"/>
  <c r="D81" i="3"/>
  <c r="C81" i="3"/>
  <c r="B81" i="3"/>
  <c r="A81" i="3"/>
  <c r="D80" i="3"/>
  <c r="C80" i="3"/>
  <c r="B80" i="3"/>
  <c r="A80" i="3"/>
  <c r="D79" i="3"/>
  <c r="C79" i="3"/>
  <c r="B79" i="3"/>
  <c r="A79" i="3"/>
  <c r="D78" i="3"/>
  <c r="C78" i="3"/>
  <c r="B78" i="3"/>
  <c r="A78" i="3"/>
  <c r="D77" i="3"/>
  <c r="C77" i="3"/>
  <c r="B77" i="3"/>
  <c r="A77" i="3"/>
  <c r="D76" i="3"/>
  <c r="C76" i="3"/>
  <c r="B76" i="3"/>
  <c r="A76" i="3"/>
  <c r="D75" i="3"/>
  <c r="C75" i="3"/>
  <c r="B75" i="3"/>
  <c r="A75" i="3"/>
  <c r="D74" i="3"/>
  <c r="C74" i="3"/>
  <c r="B74" i="3"/>
  <c r="A74" i="3"/>
  <c r="D73" i="3"/>
  <c r="C73" i="3"/>
  <c r="B73" i="3"/>
  <c r="A73" i="3"/>
  <c r="D72" i="3"/>
  <c r="C72" i="3"/>
  <c r="B72" i="3"/>
  <c r="A72" i="3"/>
  <c r="D71" i="3"/>
  <c r="C71" i="3"/>
  <c r="B71" i="3"/>
  <c r="A71" i="3"/>
  <c r="D70" i="3"/>
  <c r="C70" i="3"/>
  <c r="B70" i="3"/>
  <c r="A70" i="3"/>
  <c r="D69" i="3"/>
  <c r="C69" i="3"/>
  <c r="B69" i="3"/>
  <c r="A69" i="3"/>
  <c r="D68" i="3"/>
  <c r="C68" i="3"/>
  <c r="B68" i="3"/>
  <c r="A68" i="3"/>
  <c r="D67" i="3"/>
  <c r="C67" i="3"/>
  <c r="B67" i="3"/>
  <c r="A67" i="3"/>
  <c r="D66" i="3"/>
  <c r="C66" i="3"/>
  <c r="B66" i="3"/>
  <c r="A66" i="3"/>
  <c r="D65" i="3"/>
  <c r="C65" i="3"/>
  <c r="B65" i="3"/>
  <c r="A65" i="3"/>
  <c r="D64" i="3"/>
  <c r="C64" i="3"/>
  <c r="B64" i="3"/>
  <c r="A64" i="3"/>
  <c r="D63" i="3"/>
  <c r="C63" i="3"/>
  <c r="B63" i="3"/>
  <c r="A63" i="3"/>
  <c r="D62" i="3"/>
  <c r="C62" i="3"/>
  <c r="B62" i="3"/>
  <c r="A62" i="3"/>
  <c r="D61" i="3"/>
  <c r="C61" i="3"/>
  <c r="B61" i="3"/>
  <c r="A61" i="3"/>
  <c r="D60" i="3"/>
  <c r="C60" i="3"/>
  <c r="B60" i="3"/>
  <c r="A60" i="3"/>
  <c r="D59" i="3"/>
  <c r="C59" i="3"/>
  <c r="B59" i="3"/>
  <c r="A59" i="3"/>
  <c r="D58" i="3"/>
  <c r="C58" i="3"/>
  <c r="B58" i="3"/>
  <c r="A58" i="3"/>
  <c r="D57" i="3"/>
  <c r="C57" i="3"/>
  <c r="B57" i="3"/>
  <c r="A57" i="3"/>
  <c r="D56" i="3"/>
  <c r="C56" i="3"/>
  <c r="B56" i="3"/>
  <c r="A56" i="3"/>
  <c r="D55" i="3"/>
  <c r="C55" i="3"/>
  <c r="B55" i="3"/>
  <c r="A55" i="3"/>
  <c r="D54" i="3"/>
  <c r="C54" i="3"/>
  <c r="B54" i="3"/>
  <c r="A54" i="3"/>
  <c r="D53" i="3"/>
  <c r="C53" i="3"/>
  <c r="B53" i="3"/>
  <c r="A53" i="3"/>
  <c r="D52" i="3"/>
  <c r="C52" i="3"/>
  <c r="B52" i="3"/>
  <c r="A52" i="3"/>
  <c r="D51" i="3"/>
  <c r="C51" i="3"/>
  <c r="B51" i="3"/>
  <c r="A51" i="3"/>
  <c r="D50" i="3"/>
  <c r="C50" i="3"/>
  <c r="B50" i="3"/>
  <c r="A50" i="3"/>
  <c r="D49" i="3"/>
  <c r="C49" i="3"/>
  <c r="B49" i="3"/>
  <c r="A49" i="3"/>
  <c r="D48" i="3"/>
  <c r="C48" i="3"/>
  <c r="B48" i="3"/>
  <c r="A48" i="3"/>
  <c r="D47" i="3"/>
  <c r="C47" i="3"/>
  <c r="B47" i="3"/>
  <c r="A47" i="3"/>
  <c r="D46" i="3"/>
  <c r="C46" i="3"/>
  <c r="B46" i="3"/>
  <c r="A46" i="3"/>
  <c r="D45" i="3"/>
  <c r="C45" i="3"/>
  <c r="B45" i="3"/>
  <c r="A45" i="3"/>
  <c r="D44" i="3"/>
  <c r="C44" i="3"/>
  <c r="B44" i="3"/>
  <c r="A44" i="3"/>
  <c r="D43" i="3"/>
  <c r="C43" i="3"/>
  <c r="B43" i="3"/>
  <c r="A43" i="3"/>
  <c r="D42" i="3"/>
  <c r="C42" i="3"/>
  <c r="B42" i="3"/>
  <c r="A42" i="3"/>
  <c r="D41" i="3"/>
  <c r="C41" i="3"/>
  <c r="B41" i="3"/>
  <c r="A41" i="3"/>
  <c r="D40" i="3"/>
  <c r="C40" i="3"/>
  <c r="B40" i="3"/>
  <c r="A40" i="3"/>
  <c r="D39" i="3"/>
  <c r="C39" i="3"/>
  <c r="B39" i="3"/>
  <c r="A39" i="3"/>
  <c r="D38" i="3"/>
  <c r="C38" i="3"/>
  <c r="B38" i="3"/>
  <c r="A38" i="3"/>
  <c r="D37" i="3"/>
  <c r="C37" i="3"/>
  <c r="B37" i="3"/>
  <c r="A37" i="3"/>
  <c r="D36" i="3"/>
  <c r="C36" i="3"/>
  <c r="B36" i="3"/>
  <c r="A36" i="3"/>
  <c r="D35" i="3"/>
  <c r="C35" i="3"/>
  <c r="B35" i="3"/>
  <c r="A35" i="3"/>
  <c r="D34" i="3"/>
  <c r="C34" i="3"/>
  <c r="B34" i="3"/>
  <c r="A34" i="3"/>
  <c r="D33" i="3"/>
  <c r="C33" i="3"/>
  <c r="B33" i="3"/>
  <c r="A33" i="3"/>
  <c r="D32" i="3"/>
  <c r="C32" i="3"/>
  <c r="B32" i="3"/>
  <c r="A32" i="3"/>
  <c r="D31" i="3"/>
  <c r="C31" i="3"/>
  <c r="B31" i="3"/>
  <c r="A31" i="3"/>
  <c r="D30" i="3"/>
  <c r="C30" i="3"/>
  <c r="B30" i="3"/>
  <c r="A30" i="3"/>
  <c r="D29" i="3"/>
  <c r="C29" i="3"/>
  <c r="B29" i="3"/>
  <c r="A29" i="3"/>
  <c r="D28" i="3"/>
  <c r="C28" i="3"/>
  <c r="B28" i="3"/>
  <c r="A28" i="3"/>
  <c r="D27" i="3"/>
  <c r="C27" i="3"/>
  <c r="B27" i="3"/>
  <c r="A27" i="3"/>
  <c r="D26" i="3"/>
  <c r="C26" i="3"/>
  <c r="B26" i="3"/>
  <c r="A26" i="3"/>
  <c r="D25" i="3"/>
  <c r="C25" i="3"/>
  <c r="B25" i="3"/>
  <c r="A25" i="3"/>
  <c r="D24" i="3"/>
  <c r="C24" i="3"/>
  <c r="B24" i="3"/>
  <c r="A24" i="3"/>
  <c r="D23" i="3"/>
  <c r="C23" i="3"/>
  <c r="B23" i="3"/>
  <c r="A23" i="3"/>
  <c r="D22" i="3"/>
  <c r="C22" i="3"/>
  <c r="B22" i="3"/>
  <c r="A22" i="3"/>
  <c r="D21" i="3"/>
  <c r="C21" i="3"/>
  <c r="B21" i="3"/>
  <c r="A21" i="3"/>
  <c r="D20" i="3"/>
  <c r="C20" i="3"/>
  <c r="B20" i="3"/>
  <c r="A20" i="3"/>
  <c r="D19" i="3"/>
  <c r="C19" i="3"/>
  <c r="B19" i="3"/>
  <c r="A19" i="3"/>
  <c r="D18" i="3"/>
  <c r="C18" i="3"/>
  <c r="B18" i="3"/>
  <c r="A18" i="3"/>
  <c r="D17" i="3"/>
  <c r="C17" i="3"/>
  <c r="B17" i="3"/>
  <c r="A17" i="3"/>
  <c r="D16" i="3"/>
  <c r="C16" i="3"/>
  <c r="B16" i="3"/>
  <c r="A16" i="3"/>
  <c r="D15" i="3"/>
  <c r="C15" i="3"/>
  <c r="B15" i="3"/>
  <c r="A15" i="3"/>
  <c r="D14" i="3"/>
  <c r="C14" i="3"/>
  <c r="B14" i="3"/>
  <c r="A14" i="3"/>
  <c r="D13" i="3"/>
  <c r="C13" i="3"/>
  <c r="B13" i="3"/>
  <c r="A13" i="3"/>
  <c r="D12" i="3"/>
  <c r="C12" i="3"/>
  <c r="B12" i="3"/>
  <c r="A12" i="3"/>
  <c r="D11" i="3"/>
  <c r="C11" i="3"/>
  <c r="B11" i="3"/>
  <c r="A11" i="3"/>
  <c r="D10" i="3"/>
  <c r="C10" i="3"/>
  <c r="B10" i="3"/>
  <c r="A10" i="3"/>
  <c r="D9" i="3"/>
  <c r="C9" i="3"/>
  <c r="B9" i="3"/>
  <c r="A9" i="3"/>
  <c r="D8" i="3"/>
  <c r="C8" i="3"/>
  <c r="B8" i="3"/>
  <c r="A8" i="3"/>
  <c r="D7" i="3"/>
  <c r="C7" i="3"/>
  <c r="B7" i="3"/>
  <c r="A7" i="3"/>
  <c r="D6" i="3"/>
  <c r="C6" i="3"/>
  <c r="B6" i="3"/>
  <c r="A6" i="3"/>
  <c r="D5" i="3"/>
  <c r="C5" i="3"/>
  <c r="B5" i="3"/>
  <c r="A5" i="3"/>
  <c r="D4" i="3"/>
  <c r="C4" i="3"/>
  <c r="B4" i="3"/>
  <c r="A4" i="3"/>
  <c r="D3" i="3"/>
  <c r="C3" i="3"/>
  <c r="B3" i="3"/>
  <c r="A3" i="3"/>
  <c r="D119" i="2"/>
  <c r="C119" i="2"/>
  <c r="B119" i="2"/>
  <c r="A119" i="2"/>
  <c r="D118" i="2"/>
  <c r="C118" i="2"/>
  <c r="B118" i="2"/>
  <c r="A118" i="2"/>
  <c r="D117" i="2"/>
  <c r="C117" i="2"/>
  <c r="B117" i="2"/>
  <c r="A117" i="2"/>
  <c r="D116" i="2"/>
  <c r="C116" i="2"/>
  <c r="B116" i="2"/>
  <c r="A116" i="2"/>
  <c r="D115" i="2"/>
  <c r="C115" i="2"/>
  <c r="B115" i="2"/>
  <c r="A115" i="2"/>
  <c r="D114" i="2"/>
  <c r="C114" i="2"/>
  <c r="B114" i="2"/>
  <c r="A114" i="2"/>
  <c r="D113" i="2"/>
  <c r="C113" i="2"/>
  <c r="B113" i="2"/>
  <c r="A113" i="2"/>
  <c r="D112" i="2"/>
  <c r="C112" i="2"/>
  <c r="B112" i="2"/>
  <c r="A112" i="2"/>
  <c r="D111" i="2"/>
  <c r="C111" i="2"/>
  <c r="B111" i="2"/>
  <c r="A111" i="2"/>
  <c r="D110" i="2"/>
  <c r="C110" i="2"/>
  <c r="B110" i="2"/>
  <c r="A110" i="2"/>
  <c r="D109" i="2"/>
  <c r="C109" i="2"/>
  <c r="B109" i="2"/>
  <c r="A109" i="2"/>
  <c r="D108" i="2"/>
  <c r="C108" i="2"/>
  <c r="B108" i="2"/>
  <c r="A108" i="2"/>
  <c r="D107" i="2"/>
  <c r="C107" i="2"/>
  <c r="B107" i="2"/>
  <c r="A107" i="2"/>
  <c r="D106" i="2"/>
  <c r="C106" i="2"/>
  <c r="B106" i="2"/>
  <c r="A106" i="2"/>
  <c r="D105" i="2"/>
  <c r="C105" i="2"/>
  <c r="B105" i="2"/>
  <c r="A105" i="2"/>
  <c r="D104" i="2"/>
  <c r="C104" i="2"/>
  <c r="B104" i="2"/>
  <c r="A104" i="2"/>
  <c r="D103" i="2"/>
  <c r="C103" i="2"/>
  <c r="B103" i="2"/>
  <c r="A103" i="2"/>
  <c r="D102" i="2"/>
  <c r="C102" i="2"/>
  <c r="B102" i="2"/>
  <c r="A102" i="2"/>
  <c r="D101" i="2"/>
  <c r="C101" i="2"/>
  <c r="B101" i="2"/>
  <c r="A101" i="2"/>
  <c r="D100" i="2"/>
  <c r="C100" i="2"/>
  <c r="B100" i="2"/>
  <c r="A100" i="2"/>
  <c r="D99" i="2"/>
  <c r="C99" i="2"/>
  <c r="B99" i="2"/>
  <c r="A99" i="2"/>
  <c r="D98" i="2"/>
  <c r="C98" i="2"/>
  <c r="B98" i="2"/>
  <c r="A98" i="2"/>
  <c r="D97" i="2"/>
  <c r="C97" i="2"/>
  <c r="B97" i="2"/>
  <c r="A97" i="2"/>
  <c r="D96" i="2"/>
  <c r="C96" i="2"/>
  <c r="B96" i="2"/>
  <c r="A96" i="2"/>
  <c r="D95" i="2"/>
  <c r="C95" i="2"/>
  <c r="B95" i="2"/>
  <c r="A95" i="2"/>
  <c r="D94" i="2"/>
  <c r="C94" i="2"/>
  <c r="B94" i="2"/>
  <c r="A94" i="2"/>
  <c r="D93" i="2"/>
  <c r="C93" i="2"/>
  <c r="B93" i="2"/>
  <c r="A93" i="2"/>
  <c r="D92" i="2"/>
  <c r="C92" i="2"/>
  <c r="B92" i="2"/>
  <c r="A92" i="2"/>
  <c r="D91" i="2"/>
  <c r="C91" i="2"/>
  <c r="B91" i="2"/>
  <c r="A91" i="2"/>
  <c r="D90" i="2"/>
  <c r="C90" i="2"/>
  <c r="B90" i="2"/>
  <c r="A90" i="2"/>
  <c r="D89" i="2"/>
  <c r="C89" i="2"/>
  <c r="B89" i="2"/>
  <c r="A89" i="2"/>
  <c r="D88" i="2"/>
  <c r="C88" i="2"/>
  <c r="B88" i="2"/>
  <c r="A88" i="2"/>
  <c r="D87" i="2"/>
  <c r="C87" i="2"/>
  <c r="B87" i="2"/>
  <c r="A87" i="2"/>
  <c r="D86" i="2"/>
  <c r="C86" i="2"/>
  <c r="B86" i="2"/>
  <c r="A86" i="2"/>
  <c r="D85" i="2"/>
  <c r="C85" i="2"/>
  <c r="B85" i="2"/>
  <c r="A85" i="2"/>
  <c r="D84" i="2"/>
  <c r="C84" i="2"/>
  <c r="B84" i="2"/>
  <c r="A84" i="2"/>
  <c r="D83" i="2"/>
  <c r="C83" i="2"/>
  <c r="B83" i="2"/>
  <c r="A83" i="2"/>
  <c r="D82" i="2"/>
  <c r="C82" i="2"/>
  <c r="B82" i="2"/>
  <c r="A82" i="2"/>
  <c r="D81" i="2"/>
  <c r="C81" i="2"/>
  <c r="B81" i="2"/>
  <c r="A81" i="2"/>
  <c r="D80" i="2"/>
  <c r="C80" i="2"/>
  <c r="B80" i="2"/>
  <c r="A80" i="2"/>
  <c r="D79" i="2"/>
  <c r="C79" i="2"/>
  <c r="B79" i="2"/>
  <c r="A79" i="2"/>
  <c r="D78" i="2"/>
  <c r="C78" i="2"/>
  <c r="B78" i="2"/>
  <c r="A78" i="2"/>
  <c r="D77" i="2"/>
  <c r="C77" i="2"/>
  <c r="B77" i="2"/>
  <c r="A77" i="2"/>
  <c r="D76" i="2"/>
  <c r="C76" i="2"/>
  <c r="B76" i="2"/>
  <c r="A76" i="2"/>
  <c r="D75" i="2"/>
  <c r="C75" i="2"/>
  <c r="B75" i="2"/>
  <c r="A75" i="2"/>
  <c r="D74" i="2"/>
  <c r="C74" i="2"/>
  <c r="B74" i="2"/>
  <c r="A74" i="2"/>
  <c r="D73" i="2"/>
  <c r="C73" i="2"/>
  <c r="B73" i="2"/>
  <c r="A73" i="2"/>
  <c r="D72" i="2"/>
  <c r="C72" i="2"/>
  <c r="B72" i="2"/>
  <c r="A72" i="2"/>
  <c r="D71" i="2"/>
  <c r="C71" i="2"/>
  <c r="B71" i="2"/>
  <c r="A71" i="2"/>
  <c r="D70" i="2"/>
  <c r="C70" i="2"/>
  <c r="B70" i="2"/>
  <c r="A70" i="2"/>
  <c r="D69" i="2"/>
  <c r="C69" i="2"/>
  <c r="B69" i="2"/>
  <c r="A69" i="2"/>
  <c r="D68" i="2"/>
  <c r="C68" i="2"/>
  <c r="B68" i="2"/>
  <c r="A68" i="2"/>
  <c r="D67" i="2"/>
  <c r="C67" i="2"/>
  <c r="B67" i="2"/>
  <c r="A67" i="2"/>
  <c r="D66" i="2"/>
  <c r="C66" i="2"/>
  <c r="B66" i="2"/>
  <c r="A66" i="2"/>
  <c r="D65" i="2"/>
  <c r="C65" i="2"/>
  <c r="B65" i="2"/>
  <c r="A65" i="2"/>
  <c r="D64" i="2"/>
  <c r="C64" i="2"/>
  <c r="B64" i="2"/>
  <c r="A64" i="2"/>
  <c r="D63" i="2"/>
  <c r="C63" i="2"/>
  <c r="B63" i="2"/>
  <c r="A63" i="2"/>
  <c r="D62" i="2"/>
  <c r="C62" i="2"/>
  <c r="B62" i="2"/>
  <c r="A62" i="2"/>
  <c r="D61" i="2"/>
  <c r="C61" i="2"/>
  <c r="B61" i="2"/>
  <c r="A61" i="2"/>
  <c r="D60" i="2"/>
  <c r="C60" i="2"/>
  <c r="B60" i="2"/>
  <c r="A60" i="2"/>
  <c r="D59" i="2"/>
  <c r="C59" i="2"/>
  <c r="B59" i="2"/>
  <c r="A59" i="2"/>
  <c r="D58" i="2"/>
  <c r="C58" i="2"/>
  <c r="B58" i="2"/>
  <c r="A58" i="2"/>
  <c r="D57" i="2"/>
  <c r="C57" i="2"/>
  <c r="B57" i="2"/>
  <c r="A57" i="2"/>
  <c r="D56" i="2"/>
  <c r="C56" i="2"/>
  <c r="B56" i="2"/>
  <c r="A56" i="2"/>
  <c r="D55" i="2"/>
  <c r="C55" i="2"/>
  <c r="B55" i="2"/>
  <c r="A55" i="2"/>
  <c r="D54" i="2"/>
  <c r="C54" i="2"/>
  <c r="B54" i="2"/>
  <c r="A54" i="2"/>
  <c r="D53" i="2"/>
  <c r="C53" i="2"/>
  <c r="B53" i="2"/>
  <c r="A53" i="2"/>
  <c r="D52" i="2"/>
  <c r="C52" i="2"/>
  <c r="B52" i="2"/>
  <c r="A52" i="2"/>
  <c r="D51" i="2"/>
  <c r="C51" i="2"/>
  <c r="B51" i="2"/>
  <c r="A51" i="2"/>
  <c r="D50" i="2"/>
  <c r="C50" i="2"/>
  <c r="B50" i="2"/>
  <c r="A50" i="2"/>
  <c r="D49" i="2"/>
  <c r="C49" i="2"/>
  <c r="B49" i="2"/>
  <c r="A49" i="2"/>
  <c r="D48" i="2"/>
  <c r="C48" i="2"/>
  <c r="B48" i="2"/>
  <c r="A48" i="2"/>
  <c r="D47" i="2"/>
  <c r="C47" i="2"/>
  <c r="B47" i="2"/>
  <c r="A47" i="2"/>
  <c r="D46" i="2"/>
  <c r="C46" i="2"/>
  <c r="B46" i="2"/>
  <c r="A46" i="2"/>
  <c r="D45" i="2"/>
  <c r="C45" i="2"/>
  <c r="B45" i="2"/>
  <c r="A45" i="2"/>
  <c r="D44" i="2"/>
  <c r="C44" i="2"/>
  <c r="B44" i="2"/>
  <c r="A44" i="2"/>
  <c r="D43" i="2"/>
  <c r="C43" i="2"/>
  <c r="B43" i="2"/>
  <c r="A43" i="2"/>
  <c r="D42" i="2"/>
  <c r="C42" i="2"/>
  <c r="B42" i="2"/>
  <c r="A42" i="2"/>
  <c r="D41" i="2"/>
  <c r="C41" i="2"/>
  <c r="B41" i="2"/>
  <c r="A41" i="2"/>
  <c r="D40" i="2"/>
  <c r="C40" i="2"/>
  <c r="B40" i="2"/>
  <c r="A40" i="2"/>
  <c r="D39" i="2"/>
  <c r="C39" i="2"/>
  <c r="B39" i="2"/>
  <c r="A39" i="2"/>
  <c r="D38" i="2"/>
  <c r="C38" i="2"/>
  <c r="B38" i="2"/>
  <c r="A38" i="2"/>
  <c r="D37" i="2"/>
  <c r="C37" i="2"/>
  <c r="B37" i="2"/>
  <c r="A37" i="2"/>
  <c r="D36" i="2"/>
  <c r="C36" i="2"/>
  <c r="B36" i="2"/>
  <c r="A36" i="2"/>
  <c r="D35" i="2"/>
  <c r="C35" i="2"/>
  <c r="B35" i="2"/>
  <c r="A35" i="2"/>
  <c r="D34" i="2"/>
  <c r="C34" i="2"/>
  <c r="B34" i="2"/>
  <c r="A34" i="2"/>
  <c r="D33" i="2"/>
  <c r="C33" i="2"/>
  <c r="B33" i="2"/>
  <c r="A33" i="2"/>
  <c r="D32" i="2"/>
  <c r="C32" i="2"/>
  <c r="B32" i="2"/>
  <c r="A32" i="2"/>
  <c r="D31" i="2"/>
  <c r="C31" i="2"/>
  <c r="B31" i="2"/>
  <c r="A31" i="2"/>
  <c r="D30" i="2"/>
  <c r="C30" i="2"/>
  <c r="B30" i="2"/>
  <c r="A30" i="2"/>
  <c r="D29" i="2"/>
  <c r="C29" i="2"/>
  <c r="B29" i="2"/>
  <c r="A29" i="2"/>
  <c r="D28" i="2"/>
  <c r="C28" i="2"/>
  <c r="B28" i="2"/>
  <c r="A28" i="2"/>
  <c r="D27" i="2"/>
  <c r="C27" i="2"/>
  <c r="B27" i="2"/>
  <c r="A27" i="2"/>
  <c r="D26" i="2"/>
  <c r="C26" i="2"/>
  <c r="B26" i="2"/>
  <c r="A26" i="2"/>
  <c r="D25" i="2"/>
  <c r="C25" i="2"/>
  <c r="B25" i="2"/>
  <c r="A25" i="2"/>
  <c r="D24" i="2"/>
  <c r="C24" i="2"/>
  <c r="B24" i="2"/>
  <c r="A24" i="2"/>
  <c r="D23" i="2"/>
  <c r="C23" i="2"/>
  <c r="B23" i="2"/>
  <c r="A23" i="2"/>
  <c r="D22" i="2"/>
  <c r="C22" i="2"/>
  <c r="B22" i="2"/>
  <c r="A22" i="2"/>
  <c r="D21" i="2"/>
  <c r="C21" i="2"/>
  <c r="B21" i="2"/>
  <c r="A21" i="2"/>
  <c r="D20" i="2"/>
  <c r="C20" i="2"/>
  <c r="B20" i="2"/>
  <c r="A20" i="2"/>
  <c r="D19" i="2"/>
  <c r="C19" i="2"/>
  <c r="B19" i="2"/>
  <c r="A19" i="2"/>
  <c r="D18" i="2"/>
  <c r="C18" i="2"/>
  <c r="B18" i="2"/>
  <c r="A18" i="2"/>
  <c r="D17" i="2"/>
  <c r="C17" i="2"/>
  <c r="B17" i="2"/>
  <c r="A17" i="2"/>
  <c r="D16" i="2"/>
  <c r="C16" i="2"/>
  <c r="B16" i="2"/>
  <c r="A16" i="2"/>
  <c r="D15" i="2"/>
  <c r="C15" i="2"/>
  <c r="B15" i="2"/>
  <c r="A15" i="2"/>
  <c r="D14" i="2"/>
  <c r="C14" i="2"/>
  <c r="B14" i="2"/>
  <c r="A14" i="2"/>
  <c r="D13" i="2"/>
  <c r="C13" i="2"/>
  <c r="B13" i="2"/>
  <c r="A13" i="2"/>
  <c r="D12" i="2"/>
  <c r="C12" i="2"/>
  <c r="B12" i="2"/>
  <c r="A12" i="2"/>
  <c r="D11" i="2"/>
  <c r="C11" i="2"/>
  <c r="B11" i="2"/>
  <c r="A11" i="2"/>
  <c r="D10" i="2"/>
  <c r="C10" i="2"/>
  <c r="B10" i="2"/>
  <c r="A10" i="2"/>
  <c r="D9" i="2"/>
  <c r="C9" i="2"/>
  <c r="B9" i="2"/>
  <c r="A9" i="2"/>
  <c r="D8" i="2"/>
  <c r="C8" i="2"/>
  <c r="B8" i="2"/>
  <c r="A8" i="2"/>
  <c r="D7" i="2"/>
  <c r="C7" i="2"/>
  <c r="B7" i="2"/>
  <c r="A7" i="2"/>
  <c r="D6" i="2"/>
  <c r="C6" i="2"/>
  <c r="B6" i="2"/>
  <c r="A6" i="2"/>
  <c r="D5" i="2"/>
  <c r="C5" i="2"/>
  <c r="B5" i="2"/>
  <c r="A5" i="2"/>
  <c r="D4" i="2"/>
  <c r="C4" i="2"/>
  <c r="B4" i="2"/>
  <c r="A4" i="2"/>
  <c r="D3" i="2"/>
  <c r="C3" i="2"/>
  <c r="B3" i="2"/>
  <c r="A3" i="2"/>
</calcChain>
</file>

<file path=xl/sharedStrings.xml><?xml version="1.0" encoding="utf-8"?>
<sst xmlns="http://schemas.openxmlformats.org/spreadsheetml/2006/main" count="17" uniqueCount="11">
  <si>
    <t>Project Name</t>
  </si>
  <si>
    <r>
      <rPr>
        <sz val="14"/>
        <color theme="4" tint="-0.249977111117893"/>
        <rFont val="Calibri"/>
        <family val="2"/>
        <scheme val="minor"/>
      </rPr>
      <t xml:space="preserve">Reports due on the odd months of:  </t>
    </r>
    <r>
      <rPr>
        <b/>
        <sz val="14"/>
        <color theme="4" tint="-0.249977111117893"/>
        <rFont val="Calibri"/>
        <family val="2"/>
        <scheme val="minor"/>
      </rPr>
      <t xml:space="preserve"> Jan, Mar, May, July, Sept &amp; Nov</t>
    </r>
  </si>
  <si>
    <t xml:space="preserve">Contact </t>
  </si>
  <si>
    <t>Agency</t>
  </si>
  <si>
    <t>Project ID</t>
  </si>
  <si>
    <t>Contact</t>
  </si>
  <si>
    <r>
      <rPr>
        <sz val="14"/>
        <color theme="9" tint="0.39997558519241921"/>
        <rFont val="Calibri"/>
        <family val="2"/>
        <scheme val="minor"/>
      </rPr>
      <t xml:space="preserve">Reports due on the even months of:  </t>
    </r>
    <r>
      <rPr>
        <b/>
        <sz val="14"/>
        <color theme="9" tint="0.39997558519241921"/>
        <rFont val="Calibri"/>
        <family val="2"/>
        <scheme val="minor"/>
      </rPr>
      <t xml:space="preserve"> Feb, April, June, Aug, Oct, &amp; Dec</t>
    </r>
  </si>
  <si>
    <r>
      <rPr>
        <sz val="14"/>
        <color theme="4" tint="-0.249977111117893"/>
        <rFont val="Calibri"/>
        <family val="2"/>
        <scheme val="minor"/>
      </rPr>
      <t xml:space="preserve">Reports due on Quarterly Basis:  </t>
    </r>
    <r>
      <rPr>
        <b/>
        <sz val="14"/>
        <color theme="4" tint="-0.249977111117893"/>
        <rFont val="Calibri"/>
        <family val="2"/>
        <scheme val="minor"/>
      </rPr>
      <t xml:space="preserve"> March, June, September, &amp; December</t>
    </r>
  </si>
  <si>
    <t>Project Id</t>
  </si>
  <si>
    <t xml:space="preserve">Data Quality Calendar </t>
  </si>
  <si>
    <t xml:space="preserve">This calendar outlines the months in which each project will receive their assigned Data Quality Report workbook (via different month groupings ). Reports are generated by KHC using the most recent EVA export and distributed according to the schedule indicated.
Projects should complete a thorough review of all data prior to the 15th of the month in which their report is received. KHC will begin internal review processes after the 15th, and it is critical that all data be reviewed and updated before that time.
Any issues that cannot be corrected in the system or questions related to data quality should be clearly noted within the workbook itself. Once the review is complete, the updated workbook should be returned to KYHMISDataQuality@kyhousing.org by the due date indicated in the email sent by KHC with the workbook.
Please also use this calendar to verify the most up-to-date HMIS Data Quality contact KHC has on file for each project. If any contact information needs to be updated, notify KYHMISDataQuality@kyhousing.org as soon as possible.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</si>
</sst>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theme="4" tint="-0.249977111117893"/>
      <name val="Calibri"/>
      <family val="2"/>
      <scheme val="minor"/>
    </font>
    <font>
      <b/>
      <sz val="14"/>
      <color theme="4" tint="-0.249977111117893"/>
      <name val="Calibri"/>
      <family val="2"/>
      <scheme val="minor"/>
    </font>
    <font>
      <sz val="14"/>
      <color theme="4" tint="-0.249977111117893"/>
      <name val="Calibri"/>
      <family val="2"/>
      <scheme val="minor"/>
    </font>
    <font>
      <b/>
      <sz val="14"/>
      <color theme="9" tint="0.39997558519241921"/>
      <name val="Calibri"/>
      <family val="2"/>
      <scheme val="minor"/>
    </font>
    <font>
      <sz val="14"/>
      <color theme="9" tint="0.39997558519241921"/>
      <name val="Calibri"/>
      <family val="2"/>
      <scheme val="minor"/>
    </font>
    <font>
      <b/>
      <sz val="12"/>
      <color theme="1"/>
      <name val="Calibri"/>
      <family val="2"/>
      <scheme val="minor"/>
    </font>
    <font>
      <sz val="1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theme="4" tint="-0.249977111117893"/>
        <bgColor indexed="64"/>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6" fillId="0" borderId="0" xfId="0" applyFont="1" applyAlignment="1">
      <alignment horizontal="center"/>
    </xf>
    <xf numFmtId="0" fontId="7" fillId="0" borderId="0" xfId="0" applyFont="1" applyBorder="1" applyAlignment="1">
      <alignment wrapText="1"/>
    </xf>
    <xf numFmtId="0" fontId="0" fillId="0" borderId="0" xfId="0" applyBorder="1"/>
    <xf numFmtId="0" fontId="6" fillId="0" borderId="0" xfId="0" applyFont="1" applyBorder="1" applyAlignment="1">
      <alignment horizontal="center"/>
    </xf>
    <xf numFmtId="0" fontId="1" fillId="0" borderId="0" xfId="0" applyFont="1" applyAlignment="1">
      <alignment horizontal="center"/>
    </xf>
    <xf numFmtId="0" fontId="0" fillId="0" borderId="0" xfId="0" applyAlignment="1">
      <alignment horizontal="center" vertical="center" wrapText="1"/>
    </xf>
    <xf numFmtId="0" fontId="2" fillId="2" borderId="0" xfId="0" applyFont="1" applyFill="1" applyAlignment="1">
      <alignment horizontal="center"/>
    </xf>
    <xf numFmtId="0" fontId="4" fillId="3" borderId="0" xfId="0" applyFont="1" applyFill="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HousingContractAdministration\KYHMIS\HMIS%20Data%20Quality\2025%20Data%20Quality\System%20Wide%20Spreadsheets\2025%20Data%20Quality%20Tracker(AutoRecovered).xlsm" TargetMode="External"/><Relationship Id="rId1" Type="http://schemas.openxmlformats.org/officeDocument/2006/relationships/externalLinkPath" Target="2025%20Data%20Quality%20Tracker(AutoRecover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urpose and Process"/>
      <sheetName val="Odd Calendar"/>
      <sheetName val="Even Calendar"/>
      <sheetName val="TBRA Calendar"/>
      <sheetName val="Jan, Mar, May, July, Sept, Nov"/>
      <sheetName val="Feb, Apr, June, Aug, Oct, Dec"/>
      <sheetName val="HOME TBRA Mar, June, Sept, Dec"/>
      <sheetName val="Error Summary"/>
      <sheetName val="Inactive Project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3E663-C450-4D8C-A178-DA449DEB66EC}">
  <dimension ref="B2:K19"/>
  <sheetViews>
    <sheetView zoomScaleNormal="100" workbookViewId="0">
      <selection activeCell="L10" sqref="L10"/>
    </sheetView>
  </sheetViews>
  <sheetFormatPr defaultRowHeight="14.5" x14ac:dyDescent="0.35"/>
  <sheetData>
    <row r="2" spans="2:11" ht="21" customHeight="1" x14ac:dyDescent="0.5">
      <c r="B2" s="6" t="s">
        <v>9</v>
      </c>
      <c r="C2" s="6"/>
      <c r="D2" s="6"/>
      <c r="E2" s="6"/>
      <c r="F2" s="6"/>
      <c r="G2" s="6"/>
      <c r="H2" s="6"/>
      <c r="I2" s="6"/>
      <c r="J2" s="6"/>
      <c r="K2" s="1"/>
    </row>
    <row r="3" spans="2:11" ht="14.5" customHeight="1" x14ac:dyDescent="0.35">
      <c r="B3" s="7" t="s">
        <v>10</v>
      </c>
      <c r="C3" s="7"/>
      <c r="D3" s="7"/>
      <c r="E3" s="7"/>
      <c r="F3" s="7"/>
      <c r="G3" s="7"/>
      <c r="H3" s="7"/>
      <c r="I3" s="7"/>
      <c r="J3" s="7"/>
    </row>
    <row r="4" spans="2:11" x14ac:dyDescent="0.35">
      <c r="B4" s="7"/>
      <c r="C4" s="7"/>
      <c r="D4" s="7"/>
      <c r="E4" s="7"/>
      <c r="F4" s="7"/>
      <c r="G4" s="7"/>
      <c r="H4" s="7"/>
      <c r="I4" s="7"/>
      <c r="J4" s="7"/>
    </row>
    <row r="5" spans="2:11" x14ac:dyDescent="0.35">
      <c r="B5" s="7"/>
      <c r="C5" s="7"/>
      <c r="D5" s="7"/>
      <c r="E5" s="7"/>
      <c r="F5" s="7"/>
      <c r="G5" s="7"/>
      <c r="H5" s="7"/>
      <c r="I5" s="7"/>
      <c r="J5" s="7"/>
    </row>
    <row r="6" spans="2:11" x14ac:dyDescent="0.35">
      <c r="B6" s="7"/>
      <c r="C6" s="7"/>
      <c r="D6" s="7"/>
      <c r="E6" s="7"/>
      <c r="F6" s="7"/>
      <c r="G6" s="7"/>
      <c r="H6" s="7"/>
      <c r="I6" s="7"/>
      <c r="J6" s="7"/>
    </row>
    <row r="7" spans="2:11" x14ac:dyDescent="0.35">
      <c r="B7" s="7"/>
      <c r="C7" s="7"/>
      <c r="D7" s="7"/>
      <c r="E7" s="7"/>
      <c r="F7" s="7"/>
      <c r="G7" s="7"/>
      <c r="H7" s="7"/>
      <c r="I7" s="7"/>
      <c r="J7" s="7"/>
    </row>
    <row r="8" spans="2:11" x14ac:dyDescent="0.35">
      <c r="B8" s="7"/>
      <c r="C8" s="7"/>
      <c r="D8" s="7"/>
      <c r="E8" s="7"/>
      <c r="F8" s="7"/>
      <c r="G8" s="7"/>
      <c r="H8" s="7"/>
      <c r="I8" s="7"/>
      <c r="J8" s="7"/>
    </row>
    <row r="9" spans="2:11" x14ac:dyDescent="0.35">
      <c r="B9" s="7"/>
      <c r="C9" s="7"/>
      <c r="D9" s="7"/>
      <c r="E9" s="7"/>
      <c r="F9" s="7"/>
      <c r="G9" s="7"/>
      <c r="H9" s="7"/>
      <c r="I9" s="7"/>
      <c r="J9" s="7"/>
    </row>
    <row r="10" spans="2:11" x14ac:dyDescent="0.35">
      <c r="B10" s="7"/>
      <c r="C10" s="7"/>
      <c r="D10" s="7"/>
      <c r="E10" s="7"/>
      <c r="F10" s="7"/>
      <c r="G10" s="7"/>
      <c r="H10" s="7"/>
      <c r="I10" s="7"/>
      <c r="J10" s="7"/>
    </row>
    <row r="11" spans="2:11" x14ac:dyDescent="0.35">
      <c r="B11" s="7"/>
      <c r="C11" s="7"/>
      <c r="D11" s="7"/>
      <c r="E11" s="7"/>
      <c r="F11" s="7"/>
      <c r="G11" s="7"/>
      <c r="H11" s="7"/>
      <c r="I11" s="7"/>
      <c r="J11" s="7"/>
    </row>
    <row r="12" spans="2:11" x14ac:dyDescent="0.35">
      <c r="B12" s="7"/>
      <c r="C12" s="7"/>
      <c r="D12" s="7"/>
      <c r="E12" s="7"/>
      <c r="F12" s="7"/>
      <c r="G12" s="7"/>
      <c r="H12" s="7"/>
      <c r="I12" s="7"/>
      <c r="J12" s="7"/>
    </row>
    <row r="13" spans="2:11" x14ac:dyDescent="0.35">
      <c r="B13" s="7"/>
      <c r="C13" s="7"/>
      <c r="D13" s="7"/>
      <c r="E13" s="7"/>
      <c r="F13" s="7"/>
      <c r="G13" s="7"/>
      <c r="H13" s="7"/>
      <c r="I13" s="7"/>
      <c r="J13" s="7"/>
    </row>
    <row r="14" spans="2:11" x14ac:dyDescent="0.35">
      <c r="B14" s="7"/>
      <c r="C14" s="7"/>
      <c r="D14" s="7"/>
      <c r="E14" s="7"/>
      <c r="F14" s="7"/>
      <c r="G14" s="7"/>
      <c r="H14" s="7"/>
      <c r="I14" s="7"/>
      <c r="J14" s="7"/>
    </row>
    <row r="15" spans="2:11" x14ac:dyDescent="0.35">
      <c r="B15" s="7"/>
      <c r="C15" s="7"/>
      <c r="D15" s="7"/>
      <c r="E15" s="7"/>
      <c r="F15" s="7"/>
      <c r="G15" s="7"/>
      <c r="H15" s="7"/>
      <c r="I15" s="7"/>
      <c r="J15" s="7"/>
    </row>
    <row r="16" spans="2:11" x14ac:dyDescent="0.35">
      <c r="B16" s="7"/>
      <c r="C16" s="7"/>
      <c r="D16" s="7"/>
      <c r="E16" s="7"/>
      <c r="F16" s="7"/>
      <c r="G16" s="7"/>
      <c r="H16" s="7"/>
      <c r="I16" s="7"/>
      <c r="J16" s="7"/>
    </row>
    <row r="17" spans="2:10" x14ac:dyDescent="0.35">
      <c r="B17" s="7"/>
      <c r="C17" s="7"/>
      <c r="D17" s="7"/>
      <c r="E17" s="7"/>
      <c r="F17" s="7"/>
      <c r="G17" s="7"/>
      <c r="H17" s="7"/>
      <c r="I17" s="7"/>
      <c r="J17" s="7"/>
    </row>
    <row r="18" spans="2:10" x14ac:dyDescent="0.35">
      <c r="B18" s="7"/>
      <c r="C18" s="7"/>
      <c r="D18" s="7"/>
      <c r="E18" s="7"/>
      <c r="F18" s="7"/>
      <c r="G18" s="7"/>
      <c r="H18" s="7"/>
      <c r="I18" s="7"/>
      <c r="J18" s="7"/>
    </row>
    <row r="19" spans="2:10" x14ac:dyDescent="0.35">
      <c r="B19" s="7"/>
      <c r="C19" s="7"/>
      <c r="D19" s="7"/>
      <c r="E19" s="7"/>
      <c r="F19" s="7"/>
      <c r="G19" s="7"/>
      <c r="H19" s="7"/>
      <c r="I19" s="7"/>
      <c r="J19" s="7"/>
    </row>
  </sheetData>
  <mergeCells count="2">
    <mergeCell ref="B2:J2"/>
    <mergeCell ref="B3:J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0F3E7-8CAA-4B52-AE1D-570AA7C44483}">
  <dimension ref="A1:F122"/>
  <sheetViews>
    <sheetView topLeftCell="A72" workbookViewId="0">
      <selection activeCell="D130" sqref="D130"/>
    </sheetView>
  </sheetViews>
  <sheetFormatPr defaultRowHeight="14.5" x14ac:dyDescent="0.35"/>
  <cols>
    <col min="1" max="1" width="39.1796875" bestFit="1" customWidth="1"/>
    <col min="2" max="2" width="97.7265625" customWidth="1"/>
    <col min="3" max="3" width="11.08984375" bestFit="1" customWidth="1"/>
    <col min="4" max="4" width="27.6328125" bestFit="1" customWidth="1"/>
    <col min="5" max="6" width="8.7265625" style="4"/>
  </cols>
  <sheetData>
    <row r="1" spans="1:6" ht="18.5" x14ac:dyDescent="0.45">
      <c r="A1" s="8" t="s">
        <v>1</v>
      </c>
      <c r="B1" s="8"/>
      <c r="C1" s="8"/>
      <c r="D1" s="8"/>
    </row>
    <row r="2" spans="1:6" s="2" customFormat="1" ht="15.5" x14ac:dyDescent="0.35">
      <c r="A2" s="2" t="s">
        <v>3</v>
      </c>
      <c r="B2" s="2" t="s">
        <v>0</v>
      </c>
      <c r="C2" s="2" t="s">
        <v>4</v>
      </c>
      <c r="D2" s="2" t="s">
        <v>2</v>
      </c>
      <c r="E2" s="5"/>
      <c r="F2" s="5"/>
    </row>
    <row r="3" spans="1:6" x14ac:dyDescent="0.35">
      <c r="A3" t="str">
        <f>[1]!Table1[[#This Row],[Agency]]</f>
        <v>Brighton Center</v>
      </c>
      <c r="B3" t="str">
        <f>[1]!Table1[[#This Row],[Project Name]]</f>
        <v>Brighton Center-Covington-Brighton Center Transitional Living-DCBS-TH-BOS</v>
      </c>
      <c r="C3">
        <f>[1]!Table1[[#This Row],[Project ID]]</f>
        <v>1226</v>
      </c>
      <c r="D3" t="str">
        <f>[1]!Table1[[#This Row],[Contact ]]</f>
        <v>Carrie King</v>
      </c>
      <c r="E3" s="3"/>
    </row>
    <row r="4" spans="1:6" x14ac:dyDescent="0.35">
      <c r="A4" t="str">
        <f>[1]!Table1[[#This Row],[Agency]]</f>
        <v>Brighton Center</v>
      </c>
      <c r="B4" t="str">
        <f>[1]!Table1[[#This Row],[Project Name]]</f>
        <v>Brighton Center-Northern KY RRH Program-CoC-RRH-BOS</v>
      </c>
      <c r="C4">
        <f>[1]!Table1[[#This Row],[Project ID]]</f>
        <v>2428</v>
      </c>
      <c r="D4" t="str">
        <f>[1]!Table1[[#This Row],[Contact ]]</f>
        <v xml:space="preserve">Golden Neri </v>
      </c>
      <c r="E4" s="3"/>
    </row>
    <row r="5" spans="1:6" x14ac:dyDescent="0.35">
      <c r="A5" t="str">
        <f>[1]!Table1[[#This Row],[Agency]]</f>
        <v xml:space="preserve">Catholic Charities </v>
      </c>
      <c r="B5" t="str">
        <f>[1]!Table1[[#This Row],[Project Name]]</f>
        <v>Catholic Charities Covington-SHP Capitol-CoC-PSH-BOS</v>
      </c>
      <c r="C5">
        <f>[1]!Table1[[#This Row],[Project ID]]</f>
        <v>996</v>
      </c>
      <c r="D5" t="str">
        <f>[1]!Table1[[#This Row],[Contact ]]</f>
        <v xml:space="preserve">Brandy Medaugh </v>
      </c>
      <c r="E5" s="3"/>
    </row>
    <row r="6" spans="1:6" x14ac:dyDescent="0.35">
      <c r="A6" t="str">
        <f>[1]!Table1[[#This Row],[Agency]]</f>
        <v xml:space="preserve">Clark County Community Services </v>
      </c>
      <c r="B6" t="str">
        <f>[1]!Table1[[#This Row],[Project Name]]</f>
        <v>Clark County Community Services-CoC-RRH-BOS</v>
      </c>
      <c r="C6">
        <f>[1]!Table1[[#This Row],[Project ID]]</f>
        <v>406</v>
      </c>
      <c r="D6" t="str">
        <f>[1]!Table1[[#This Row],[Contact ]]</f>
        <v xml:space="preserve">Jennifer Havens </v>
      </c>
      <c r="E6" s="3"/>
    </row>
    <row r="7" spans="1:6" x14ac:dyDescent="0.35">
      <c r="A7" t="str">
        <f>[1]!Table1[[#This Row],[Agency]]</f>
        <v xml:space="preserve">Clark County Homeless Coalition </v>
      </c>
      <c r="B7" t="str">
        <f>[1]!Table1[[#This Row],[Project Name]]</f>
        <v>Clark County Homeless Coalition-CoC Unsheltered-HOME-TBRA-BOS</v>
      </c>
      <c r="C7">
        <f>[1]!Table1[[#This Row],[Project ID]]</f>
        <v>3480</v>
      </c>
      <c r="D7" t="str">
        <f>[1]!Table1[[#This Row],[Contact ]]</f>
        <v>Taylor Chism</v>
      </c>
      <c r="E7" s="3"/>
    </row>
    <row r="8" spans="1:6" x14ac:dyDescent="0.35">
      <c r="A8" t="str">
        <f>[1]!Table1[[#This Row],[Agency]]</f>
        <v xml:space="preserve">Clark County Homeless Coalition </v>
      </c>
      <c r="B8" t="str">
        <f>[1]!Table1[[#This Row],[Project Name]]</f>
        <v>Clark County Homeless Coalition-CoC Unsheltered-PSH-BOS</v>
      </c>
      <c r="C8">
        <f>[1]!Table1[[#This Row],[Project ID]]</f>
        <v>3453</v>
      </c>
      <c r="D8" t="str">
        <f>[1]!Table1[[#This Row],[Contact ]]</f>
        <v>Taylor Chism</v>
      </c>
      <c r="E8" s="3"/>
    </row>
    <row r="9" spans="1:6" x14ac:dyDescent="0.35">
      <c r="A9" t="str">
        <f>[1]!Table1[[#This Row],[Agency]]</f>
        <v xml:space="preserve">Clark County Homeless Coalition </v>
      </c>
      <c r="B9" t="str">
        <f>[1]!Table1[[#This Row],[Project Name]]</f>
        <v>Clark County Homeless Coalition-COC-HOME-TBRA-BOS</v>
      </c>
      <c r="C9">
        <f>[1]!Table1[[#This Row],[Project ID]]</f>
        <v>3544</v>
      </c>
      <c r="D9" t="str">
        <f>[1]!Table1[[#This Row],[Contact ]]</f>
        <v>Taylor Chism</v>
      </c>
      <c r="E9" s="3"/>
    </row>
    <row r="10" spans="1:6" x14ac:dyDescent="0.35">
      <c r="A10" t="str">
        <f>[1]!Table1[[#This Row],[Agency]]</f>
        <v xml:space="preserve">Clark County Homeless Coalition </v>
      </c>
      <c r="B10" t="str">
        <f>[1]!Table1[[#This Row],[Project Name]]</f>
        <v>Clark County Homeless Coalition-CoC-Joint-CCHC Bridge Project RRH-RRH-BOS</v>
      </c>
      <c r="C10">
        <f>[1]!Table1[[#This Row],[Project ID]]</f>
        <v>2901</v>
      </c>
      <c r="D10" t="str">
        <f>[1]!Table1[[#This Row],[Contact ]]</f>
        <v>Taylor Chism</v>
      </c>
      <c r="E10" s="3"/>
    </row>
    <row r="11" spans="1:6" x14ac:dyDescent="0.35">
      <c r="A11" t="str">
        <f>[1]!Table1[[#This Row],[Agency]]</f>
        <v xml:space="preserve">Clark County Homeless Coalition </v>
      </c>
      <c r="B11" t="str">
        <f>[1]!Table1[[#This Row],[Project Name]]</f>
        <v>Clark County Homeless Coalition-CoC-Joint-CCHC Bridge Project TH-TH-BOS</v>
      </c>
      <c r="C11">
        <f>[1]!Table1[[#This Row],[Project ID]]</f>
        <v>2898</v>
      </c>
      <c r="D11" t="str">
        <f>[1]!Table1[[#This Row],[Contact ]]</f>
        <v>Taylor Chism</v>
      </c>
      <c r="E11" s="3"/>
    </row>
    <row r="12" spans="1:6" x14ac:dyDescent="0.35">
      <c r="A12" t="str">
        <f>[1]!Table1[[#This Row],[Agency]]</f>
        <v xml:space="preserve">Clark County Homeless Coalition </v>
      </c>
      <c r="B12" t="str">
        <f>[1]!Table1[[#This Row],[Project Name]]</f>
        <v>Clark County Homeless Coalition-CoC-PSH-BOS</v>
      </c>
      <c r="C12">
        <f>[1]!Table1[[#This Row],[Project ID]]</f>
        <v>3483</v>
      </c>
      <c r="D12" t="str">
        <f>[1]!Table1[[#This Row],[Contact ]]</f>
        <v>Taylor Chism</v>
      </c>
      <c r="E12" s="3"/>
    </row>
    <row r="13" spans="1:6" x14ac:dyDescent="0.35">
      <c r="A13" t="str">
        <f>[1]!Table1[[#This Row],[Agency]]</f>
        <v xml:space="preserve">Clark County Homeless Coalition </v>
      </c>
      <c r="B13" t="str">
        <f>[1]!Table1[[#This Row],[Project Name]]</f>
        <v>Clark County Homeless Coalition-ERA2-PREV-BOS</v>
      </c>
      <c r="C13">
        <f>[1]!Table1[[#This Row],[Project ID]]</f>
        <v>3337</v>
      </c>
      <c r="D13" t="str">
        <f>[1]!Table1[[#This Row],[Contact ]]</f>
        <v>Taylor Chism</v>
      </c>
      <c r="E13" s="3"/>
    </row>
    <row r="14" spans="1:6" x14ac:dyDescent="0.35">
      <c r="A14" t="str">
        <f>[1]!Table1[[#This Row],[Agency]]</f>
        <v xml:space="preserve">Community Action Council </v>
      </c>
      <c r="B14" t="str">
        <f>[1]!Table1[[#This Row],[Project Name]]</f>
        <v>Community Action Council-Bonus Program-CoC-PSH-BOS</v>
      </c>
      <c r="C14">
        <f>[1]!Table1[[#This Row],[Project ID]]</f>
        <v>2163</v>
      </c>
      <c r="D14" t="str">
        <f>[1]!Table1[[#This Row],[Contact ]]</f>
        <v>Marty Jones/Evan Charles</v>
      </c>
      <c r="E14" s="3"/>
    </row>
    <row r="15" spans="1:6" x14ac:dyDescent="0.35">
      <c r="A15" t="str">
        <f>[1]!Table1[[#This Row],[Agency]]</f>
        <v xml:space="preserve">Community Action Council </v>
      </c>
      <c r="B15" t="str">
        <f>[1]!Table1[[#This Row],[Project Name]]</f>
        <v>Community Action Council-CoC-Consolidated PSH-BOS</v>
      </c>
      <c r="C15">
        <f>[1]!Table1[[#This Row],[Project ID]]</f>
        <v>2897</v>
      </c>
      <c r="D15" t="str">
        <f>[1]!Table1[[#This Row],[Contact ]]</f>
        <v>Marty Jones/Evan Charles</v>
      </c>
      <c r="E15" s="3"/>
    </row>
    <row r="16" spans="1:6" x14ac:dyDescent="0.35">
      <c r="A16" t="str">
        <f>[1]!Table1[[#This Row],[Agency]]</f>
        <v xml:space="preserve">Community Action Council </v>
      </c>
      <c r="B16" t="str">
        <f>[1]!Table1[[#This Row],[Project Name]]</f>
        <v>Community Action Council-CoC-Joint-CHS-RRH-BOS</v>
      </c>
      <c r="C16">
        <f>[1]!Table1[[#This Row],[Project ID]]</f>
        <v>2604</v>
      </c>
      <c r="D16" t="str">
        <f>[1]!Table1[[#This Row],[Contact ]]</f>
        <v>Marty Jones/Evan Charles</v>
      </c>
      <c r="E16" s="3"/>
    </row>
    <row r="17" spans="1:5" x14ac:dyDescent="0.35">
      <c r="A17" t="str">
        <f>[1]!Table1[[#This Row],[Agency]]</f>
        <v xml:space="preserve">Community Action Council </v>
      </c>
      <c r="B17" t="str">
        <f>[1]!Table1[[#This Row],[Project Name]]</f>
        <v>Community Action Council-CoC-Joint-CHS-TH-BOS</v>
      </c>
      <c r="C17">
        <f>[1]!Table1[[#This Row],[Project ID]]</f>
        <v>2605</v>
      </c>
      <c r="D17" t="str">
        <f>[1]!Table1[[#This Row],[Contact ]]</f>
        <v>Marty Jones/Evan Charles</v>
      </c>
      <c r="E17" s="3"/>
    </row>
    <row r="18" spans="1:5" x14ac:dyDescent="0.35">
      <c r="A18" t="str">
        <f>[1]!Table1[[#This Row],[Agency]]</f>
        <v xml:space="preserve">Cumberland River Behavioral Health </v>
      </c>
      <c r="B18" t="str">
        <f>[1]!Table1[[#This Row],[Project Name]]</f>
        <v>Cumberland River Behavioral Health-PATH-SO-BOS</v>
      </c>
      <c r="C18">
        <f>[1]!Table1[[#This Row],[Project ID]]</f>
        <v>2464</v>
      </c>
      <c r="D18" t="str">
        <f>[1]!Table1[[#This Row],[Contact ]]</f>
        <v xml:space="preserve">Janet Carnes </v>
      </c>
      <c r="E18" s="3"/>
    </row>
    <row r="19" spans="1:5" x14ac:dyDescent="0.35">
      <c r="A19" t="str">
        <f>[1]!Table1[[#This Row],[Agency]]</f>
        <v xml:space="preserve">Cumberland River Behavioral Health </v>
      </c>
      <c r="B19" t="str">
        <f>[1]!Table1[[#This Row],[Project Name]]</f>
        <v>Cumberland River Behavioral Health-PATH-SSO-BOS</v>
      </c>
      <c r="C19">
        <f>[1]!Table1[[#This Row],[Project ID]]</f>
        <v>2287</v>
      </c>
      <c r="D19" t="str">
        <f>[1]!Table1[[#This Row],[Contact ]]</f>
        <v xml:space="preserve">Janet Carnes </v>
      </c>
      <c r="E19" s="3"/>
    </row>
    <row r="20" spans="1:5" x14ac:dyDescent="0.35">
      <c r="A20" t="str">
        <f>[1]!Table1[[#This Row],[Agency]]</f>
        <v xml:space="preserve">Daniel Boone CAA </v>
      </c>
      <c r="B20" t="str">
        <f>[1]!Table1[[#This Row],[Project Name]]</f>
        <v>Daniel Boone Community Action Agency, Inc.-CoC-SSO-BOS</v>
      </c>
      <c r="C20">
        <f>[1]!Table1[[#This Row],[Project ID]]</f>
        <v>1683</v>
      </c>
      <c r="D20" t="str">
        <f>[1]!Table1[[#This Row],[Contact ]]</f>
        <v xml:space="preserve">Kim Stevens </v>
      </c>
      <c r="E20" s="3"/>
    </row>
    <row r="21" spans="1:5" x14ac:dyDescent="0.35">
      <c r="A21" t="str">
        <f>[1]!Table1[[#This Row],[Agency]]</f>
        <v xml:space="preserve">Daniel Pitino Shelter </v>
      </c>
      <c r="B21" t="str">
        <f>[1]!Table1[[#This Row],[Project Name]]</f>
        <v>Daniel Pitino Shelter Inc.-OTH-PSH-BOS</v>
      </c>
      <c r="C21">
        <f>[1]!Table1[[#This Row],[Project ID]]</f>
        <v>2889</v>
      </c>
      <c r="D21" t="str">
        <f>[1]!Table1[[#This Row],[Contact ]]</f>
        <v xml:space="preserve">Hannah Statts/Robinson </v>
      </c>
      <c r="E21" s="3"/>
    </row>
    <row r="22" spans="1:5" x14ac:dyDescent="0.35">
      <c r="A22" t="str">
        <f>[1]!Table1[[#This Row],[Agency]]</f>
        <v xml:space="preserve">Daniel Pitino Shelter </v>
      </c>
      <c r="B22" t="str">
        <f>[1]!Table1[[#This Row],[Project Name]]</f>
        <v>Daniel Pitino Shelter, Inc.-OTH-PREV-BOS</v>
      </c>
      <c r="C22">
        <f>[1]!Table1[[#This Row],[Project ID]]</f>
        <v>2747</v>
      </c>
      <c r="D22" t="str">
        <f>[1]!Table1[[#This Row],[Contact ]]</f>
        <v xml:space="preserve">Hannah Statts/Robinson </v>
      </c>
      <c r="E22" s="3"/>
    </row>
    <row r="23" spans="1:5" x14ac:dyDescent="0.35">
      <c r="A23" t="str">
        <f>[1]!Table1[[#This Row],[Agency]]</f>
        <v xml:space="preserve">Elizabeth's Village </v>
      </c>
      <c r="B23" t="str">
        <f>[1]!Table1[[#This Row],[Project Name]]</f>
        <v>Elizabeth's Village-OTH-TH-BOS</v>
      </c>
      <c r="C23">
        <f>[1]!Table1[[#This Row],[Project ID]]</f>
        <v>2756</v>
      </c>
      <c r="D23" t="str">
        <f>[1]!Table1[[#This Row],[Contact ]]</f>
        <v>TBD</v>
      </c>
      <c r="E23" s="3"/>
    </row>
    <row r="24" spans="1:5" x14ac:dyDescent="0.35">
      <c r="A24" t="str">
        <f>[1]!Table1[[#This Row],[Agency]]</f>
        <v>Gateway Homeless Coalition</v>
      </c>
      <c r="B24" t="str">
        <f>[1]!Table1[[#This Row],[Project Name]]</f>
        <v>Gateway Homeless Coalition- CoC-PSH-BoS</v>
      </c>
      <c r="C24">
        <f>[1]!Table1[[#This Row],[Project ID]]</f>
        <v>3629</v>
      </c>
      <c r="D24" t="str">
        <f>[1]!Table1[[#This Row],[Contact ]]</f>
        <v xml:space="preserve">Tina Smith </v>
      </c>
      <c r="E24" s="3"/>
    </row>
    <row r="25" spans="1:5" x14ac:dyDescent="0.35">
      <c r="A25" t="str">
        <f>[1]!Table1[[#This Row],[Agency]]</f>
        <v>Gateway Homeless Coalition</v>
      </c>
      <c r="B25" t="str">
        <f>[1]!Table1[[#This Row],[Project Name]]</f>
        <v>Gateway Homeless Coalition-Gateway Homeless Coalition RRH Project-CoC-RRH-BoS</v>
      </c>
      <c r="C25">
        <f>[1]!Table1[[#This Row],[Project ID]]</f>
        <v>2420</v>
      </c>
      <c r="D25" t="str">
        <f>[1]!Table1[[#This Row],[Contact ]]</f>
        <v xml:space="preserve">Tina Smith </v>
      </c>
      <c r="E25" s="3"/>
    </row>
    <row r="26" spans="1:5" x14ac:dyDescent="0.35">
      <c r="A26" t="str">
        <f>[1]!Table1[[#This Row],[Agency]]</f>
        <v>Good News Homes</v>
      </c>
      <c r="B26" t="str">
        <f>[1]!Table1[[#This Row],[Project Name]]</f>
        <v>Good News Homes-Oldham LaGrange-OTH-TH-BOS</v>
      </c>
      <c r="C26">
        <f>[1]!Table1[[#This Row],[Project ID]]</f>
        <v>1616</v>
      </c>
      <c r="D26" t="str">
        <f>[1]!Table1[[#This Row],[Contact ]]</f>
        <v xml:space="preserve">Stephanie Skeens </v>
      </c>
      <c r="E26" s="3"/>
    </row>
    <row r="27" spans="1:5" x14ac:dyDescent="0.35">
      <c r="A27" t="str">
        <f>[1]!Table1[[#This Row],[Agency]]</f>
        <v>Good News Homes</v>
      </c>
      <c r="B27" t="str">
        <f>[1]!Table1[[#This Row],[Project Name]]</f>
        <v>Good News Homes-Trimble Bedford-OTH-TH-BOS</v>
      </c>
      <c r="C27">
        <f>[1]!Table1[[#This Row],[Project ID]]</f>
        <v>1617</v>
      </c>
      <c r="D27" t="str">
        <f>[1]!Table1[[#This Row],[Contact ]]</f>
        <v xml:space="preserve">Stephanie Skeens </v>
      </c>
      <c r="E27" s="3"/>
    </row>
    <row r="28" spans="1:5" x14ac:dyDescent="0.35">
      <c r="A28" t="str">
        <f>[1]!Table1[[#This Row],[Agency]]</f>
        <v>Harlan County Community Action Agency</v>
      </c>
      <c r="B28" t="str">
        <f>[1]!Table1[[#This Row],[Project Name]]</f>
        <v>Harlan County Community Action Agency-CoC-SSO-BOS</v>
      </c>
      <c r="C28">
        <f>[1]!Table1[[#This Row],[Project ID]]</f>
        <v>1597</v>
      </c>
      <c r="D28" t="str">
        <f>[1]!Table1[[#This Row],[Contact ]]</f>
        <v xml:space="preserve">Sherry Jennings </v>
      </c>
      <c r="E28" s="3"/>
    </row>
    <row r="29" spans="1:5" x14ac:dyDescent="0.35">
      <c r="A29" t="str">
        <f>[1]!Table1[[#This Row],[Agency]]</f>
        <v>Harlan County Community Action Agency</v>
      </c>
      <c r="B29" t="str">
        <f>[1]!Table1[[#This Row],[Project Name]]</f>
        <v>Harlan County Community Action Agency-OTH-SO-BOS</v>
      </c>
      <c r="C29">
        <f>[1]!Table1[[#This Row],[Project ID]]</f>
        <v>2960</v>
      </c>
      <c r="D29" t="str">
        <f>[1]!Table1[[#This Row],[Contact ]]</f>
        <v xml:space="preserve">Sherry Jennings </v>
      </c>
      <c r="E29" s="3"/>
    </row>
    <row r="30" spans="1:5" x14ac:dyDescent="0.35">
      <c r="A30" t="str">
        <f>[1]!Table1[[#This Row],[Agency]]</f>
        <v>Harlan County Community Action Agency</v>
      </c>
      <c r="B30" t="str">
        <f>[1]!Table1[[#This Row],[Project Name]]</f>
        <v>Harlan County Community Action Agency-Permanent Housing-CoC-PSH-BOS</v>
      </c>
      <c r="C30">
        <f>[1]!Table1[[#This Row],[Project ID]]</f>
        <v>891</v>
      </c>
      <c r="D30" t="str">
        <f>[1]!Table1[[#This Row],[Contact ]]</f>
        <v xml:space="preserve">Sherry Jennings </v>
      </c>
      <c r="E30" s="3"/>
    </row>
    <row r="31" spans="1:5" x14ac:dyDescent="0.35">
      <c r="A31" t="str">
        <f>[1]!Table1[[#This Row],[Agency]]</f>
        <v xml:space="preserve">Hazard Perry County Development Alliance </v>
      </c>
      <c r="B31" t="str">
        <f>[1]!Table1[[#This Row],[Project Name]]</f>
        <v>Hazard Perry County Development Alliance - High Street Permanent Housing-SRO-CoC-BOS</v>
      </c>
      <c r="C31">
        <f>[1]!Table1[[#This Row],[Project ID]]</f>
        <v>1013</v>
      </c>
      <c r="D31" t="str">
        <f>[1]!Table1[[#This Row],[Contact ]]</f>
        <v>Cyndi Mancillas</v>
      </c>
      <c r="E31" s="3"/>
    </row>
    <row r="32" spans="1:5" x14ac:dyDescent="0.35">
      <c r="A32" t="str">
        <f>[1]!Table1[[#This Row],[Agency]]</f>
        <v>LivWell</v>
      </c>
      <c r="B32" t="str">
        <f>[1]!Table1[[#This Row],[Project Name]]</f>
        <v>Heartland Cares/LivWell- FORM HOPWA STRMU-PREV-BOS</v>
      </c>
      <c r="C32">
        <f>[1]!Table1[[#This Row],[Project ID]]</f>
        <v>485</v>
      </c>
      <c r="D32" t="str">
        <f>[1]!Table1[[#This Row],[Contact ]]</f>
        <v>Andrea Leonard/Donna Reeder</v>
      </c>
      <c r="E32" s="3"/>
    </row>
    <row r="33" spans="1:5" x14ac:dyDescent="0.35">
      <c r="A33" t="str">
        <f>[1]!Table1[[#This Row],[Agency]]</f>
        <v>LivWell</v>
      </c>
      <c r="B33" t="str">
        <f>[1]!Table1[[#This Row],[Project Name]]</f>
        <v>Heartland Cares/LivWell-COMP HOPWA STRMU-PREV-BOS</v>
      </c>
      <c r="C33">
        <f>[1]!Table1[[#This Row],[Project ID]]</f>
        <v>484</v>
      </c>
      <c r="D33" t="str">
        <f>[1]!Table1[[#This Row],[Contact ]]</f>
        <v>Andrea Leonard/Donna Reeder</v>
      </c>
      <c r="E33" s="3"/>
    </row>
    <row r="34" spans="1:5" x14ac:dyDescent="0.35">
      <c r="A34" t="str">
        <f>[1]!Table1[[#This Row],[Agency]]</f>
        <v>LivWell</v>
      </c>
      <c r="B34" t="str">
        <f>[1]!Table1[[#This Row],[Project Name]]</f>
        <v>Heartland Cares/LivWell-COMP HOPWA-Supportive Services-SSO-BOS</v>
      </c>
      <c r="C34">
        <f>[1]!Table1[[#This Row],[Project ID]]</f>
        <v>3197</v>
      </c>
      <c r="D34" t="str">
        <f>[1]!Table1[[#This Row],[Contact ]]</f>
        <v>Andrea Leonard/Donna Reeder</v>
      </c>
      <c r="E34" s="3"/>
    </row>
    <row r="35" spans="1:5" x14ac:dyDescent="0.35">
      <c r="A35" t="str">
        <f>[1]!Table1[[#This Row],[Agency]]</f>
        <v>LivWell</v>
      </c>
      <c r="B35" t="str">
        <f>[1]!Table1[[#This Row],[Project Name]]</f>
        <v>Heartland Cares/LivWell-FORM HOPWA-Permanent Housing Placement-SSO-BOS</v>
      </c>
      <c r="C35">
        <f>[1]!Table1[[#This Row],[Project ID]]</f>
        <v>2187</v>
      </c>
      <c r="D35" t="str">
        <f>[1]!Table1[[#This Row],[Contact ]]</f>
        <v>Andrea Leonard/Donna Reeder</v>
      </c>
      <c r="E35" s="3"/>
    </row>
    <row r="36" spans="1:5" x14ac:dyDescent="0.35">
      <c r="A36" t="str">
        <f>[1]!Table1[[#This Row],[Agency]]</f>
        <v>LivWell</v>
      </c>
      <c r="B36" t="str">
        <f>[1]!Table1[[#This Row],[Project Name]]</f>
        <v>Heartland Cares/LivWell-FORM HOPWA-Support Services-SSO-BOS</v>
      </c>
      <c r="C36">
        <f>[1]!Table1[[#This Row],[Project ID]]</f>
        <v>3194</v>
      </c>
      <c r="D36" t="str">
        <f>[1]!Table1[[#This Row],[Contact ]]</f>
        <v>Andrea Leonard/Donna Reeder</v>
      </c>
      <c r="E36" s="3"/>
    </row>
    <row r="37" spans="1:5" x14ac:dyDescent="0.35">
      <c r="A37" t="str">
        <f>[1]!Table1[[#This Row],[Agency]]</f>
        <v>LivWell</v>
      </c>
      <c r="B37" t="str">
        <f>[1]!Table1[[#This Row],[Project Name]]</f>
        <v>Heartland Cares/LivWell-FORM HOPWA-TBRA-BOS</v>
      </c>
      <c r="C37">
        <f>[1]!Table1[[#This Row],[Project ID]]</f>
        <v>747</v>
      </c>
      <c r="D37" t="str">
        <f>[1]!Table1[[#This Row],[Contact ]]</f>
        <v>Andrea Leonard/Donna Reeder</v>
      </c>
      <c r="E37" s="3"/>
    </row>
    <row r="38" spans="1:5" x14ac:dyDescent="0.35">
      <c r="A38" t="str">
        <f>[1]!Table1[[#This Row],[Agency]]</f>
        <v>LivWell</v>
      </c>
      <c r="B38" t="str">
        <f>[1]!Table1[[#This Row],[Project Name]]</f>
        <v>Heartland CARES/LivWell-Shelter Plus Care-CoC-S+C-PSH-BOS</v>
      </c>
      <c r="C38">
        <f>[1]!Table1[[#This Row],[Project ID]]</f>
        <v>2130</v>
      </c>
      <c r="D38" t="str">
        <f>[1]!Table1[[#This Row],[Contact ]]</f>
        <v>Andrea Leonard/Donna Reeder</v>
      </c>
      <c r="E38" s="3"/>
    </row>
    <row r="39" spans="1:5" x14ac:dyDescent="0.35">
      <c r="A39" t="str">
        <f>[1]!Table1[[#This Row],[Agency]]</f>
        <v>Homeless and Housing Coalition of Kentucky</v>
      </c>
      <c r="B39" t="str">
        <f>[1]!Table1[[#This Row],[Project Name]]</f>
        <v>Homeless and Housing Coalition of Kentucky-CoC-PSH-BOS</v>
      </c>
      <c r="C39">
        <f>[1]!Table1[[#This Row],[Project ID]]</f>
        <v>2847</v>
      </c>
      <c r="D39" t="str">
        <f>[1]!Table1[[#This Row],[Contact ]]</f>
        <v>Katie Matakas</v>
      </c>
      <c r="E39" s="3"/>
    </row>
    <row r="40" spans="1:5" x14ac:dyDescent="0.35">
      <c r="A40" t="str">
        <f>[1]!Table1[[#This Row],[Agency]]</f>
        <v>Homeless and Housing Coalition of Kentucky</v>
      </c>
      <c r="B40" t="str">
        <f>[1]!Table1[[#This Row],[Project Name]]</f>
        <v>Homeless and Housing Coalition of Kentucky-ERA2-Purchase PREV-BOS</v>
      </c>
      <c r="C40">
        <f>[1]!Table1[[#This Row],[Project ID]]</f>
        <v>3342</v>
      </c>
      <c r="D40" t="str">
        <f>[1]!Table1[[#This Row],[Contact ]]</f>
        <v>Katie Matakas</v>
      </c>
      <c r="E40" s="3"/>
    </row>
    <row r="41" spans="1:5" x14ac:dyDescent="0.35">
      <c r="A41" t="str">
        <f>[1]!Table1[[#This Row],[Agency]]</f>
        <v>Homeless and Housing Coalition of Kentucky</v>
      </c>
      <c r="B41" t="str">
        <f>[1]!Table1[[#This Row],[Project Name]]</f>
        <v>Homeless and Housing Coalition of Kentucky-ERA2-Purchase RRH-BOS</v>
      </c>
      <c r="C41">
        <f>[1]!Table1[[#This Row],[Project ID]]</f>
        <v>3341</v>
      </c>
      <c r="D41" t="str">
        <f>[1]!Table1[[#This Row],[Contact ]]</f>
        <v>Katie Matakas</v>
      </c>
      <c r="E41" s="3"/>
    </row>
    <row r="42" spans="1:5" x14ac:dyDescent="0.35">
      <c r="A42" t="str">
        <f>[1]!Table1[[#This Row],[Agency]]</f>
        <v>Homeless and Housing Coalition of Kentucky</v>
      </c>
      <c r="B42" t="str">
        <f>[1]!Table1[[#This Row],[Project Name]]</f>
        <v>Homeless and Housing Coalition of Kentucky-Housing First Balance of State Region 6-CoC-PSH-BOS</v>
      </c>
      <c r="C42">
        <f>[1]!Table1[[#This Row],[Project ID]]</f>
        <v>2429</v>
      </c>
      <c r="D42" t="str">
        <f>[1]!Table1[[#This Row],[Contact ]]</f>
        <v>Katie Matakas</v>
      </c>
      <c r="E42" s="3"/>
    </row>
    <row r="43" spans="1:5" x14ac:dyDescent="0.35">
      <c r="A43" t="str">
        <f>[1]!Table1[[#This Row],[Agency]]</f>
        <v>Independence Alliance</v>
      </c>
      <c r="B43" t="str">
        <f>[1]!Table1[[#This Row],[Project Name]]</f>
        <v>Independent Living Options-CILO Permanent Supportive Housing Program-CoC-PSH-BOS</v>
      </c>
      <c r="C43">
        <f>[1]!Table1[[#This Row],[Project ID]]</f>
        <v>858</v>
      </c>
      <c r="D43" t="str">
        <f>[1]!Table1[[#This Row],[Contact ]]</f>
        <v>Peggy Tucker</v>
      </c>
      <c r="E43" s="3"/>
    </row>
    <row r="44" spans="1:5" x14ac:dyDescent="0.35">
      <c r="A44" t="str">
        <f>[1]!Table1[[#This Row],[Agency]]</f>
        <v>Independence Alliance</v>
      </c>
      <c r="B44" t="str">
        <f>[1]!Table1[[#This Row],[Project Name]]</f>
        <v>Independent Living Options-CILO Rental Subsidy Program-CoC-PSH-BOS</v>
      </c>
      <c r="C44">
        <f>[1]!Table1[[#This Row],[Project ID]]</f>
        <v>174</v>
      </c>
      <c r="D44" t="str">
        <f>[1]!Table1[[#This Row],[Contact ]]</f>
        <v>Peggy Tucker</v>
      </c>
      <c r="E44" s="3"/>
    </row>
    <row r="45" spans="1:5" x14ac:dyDescent="0.35">
      <c r="A45" t="str">
        <f>[1]!Table1[[#This Row],[Agency]]</f>
        <v>Independence Alliance</v>
      </c>
      <c r="B45" t="str">
        <f>[1]!Table1[[#This Row],[Project Name]]</f>
        <v>Independent Living Options-Northern KY Permanent Supportive Housing Program-CoC-PSH-BOS</v>
      </c>
      <c r="C45">
        <f>[1]!Table1[[#This Row],[Project ID]]</f>
        <v>2425</v>
      </c>
      <c r="D45" t="str">
        <f>[1]!Table1[[#This Row],[Contact ]]</f>
        <v>Peggy Tucker</v>
      </c>
      <c r="E45" s="3"/>
    </row>
    <row r="46" spans="1:5" x14ac:dyDescent="0.35">
      <c r="A46" t="str">
        <f>[1]!Table1[[#This Row],[Agency]]</f>
        <v>KCEOC</v>
      </c>
      <c r="B46" t="str">
        <f>[1]!Table1[[#This Row],[Project Name]]</f>
        <v>KCEOC-CoC Rural-SO-BOS</v>
      </c>
      <c r="C46">
        <f>[1]!Table1[[#This Row],[Project ID]]</f>
        <v>3414</v>
      </c>
      <c r="D46" t="str">
        <f>[1]!Table1[[#This Row],[Contact ]]</f>
        <v>Jennifer Smith/Beverly Isom</v>
      </c>
      <c r="E46" s="3"/>
    </row>
    <row r="47" spans="1:5" x14ac:dyDescent="0.35">
      <c r="A47" t="str">
        <f>[1]!Table1[[#This Row],[Agency]]</f>
        <v>KCEOC</v>
      </c>
      <c r="B47" t="str">
        <f>[1]!Table1[[#This Row],[Project Name]]</f>
        <v xml:space="preserve">KCEOC-COC-PSH-BOS </v>
      </c>
      <c r="C47">
        <f>[1]!Table1[[#This Row],[Project ID]]</f>
        <v>3558</v>
      </c>
      <c r="D47" t="str">
        <f>[1]!Table1[[#This Row],[Contact ]]</f>
        <v>Jennifer Smith/Beverly Isom</v>
      </c>
      <c r="E47" s="3"/>
    </row>
    <row r="48" spans="1:5" x14ac:dyDescent="0.35">
      <c r="A48" t="str">
        <f>[1]!Table1[[#This Row],[Agency]]</f>
        <v>KCEOC</v>
      </c>
      <c r="B48" t="str">
        <f>[1]!Table1[[#This Row],[Project Name]]</f>
        <v>KCEOC-CoC-SSO-BOS</v>
      </c>
      <c r="C48">
        <f>[1]!Table1[[#This Row],[Project ID]]</f>
        <v>516</v>
      </c>
      <c r="D48" t="str">
        <f>[1]!Table1[[#This Row],[Contact ]]</f>
        <v>Jennifer Smith/Beverly Isom</v>
      </c>
      <c r="E48" s="3"/>
    </row>
    <row r="49" spans="1:5" x14ac:dyDescent="0.35">
      <c r="A49" t="str">
        <f>[1]!Table1[[#This Row],[Agency]]</f>
        <v>KCEOC</v>
      </c>
      <c r="B49" t="str">
        <f>[1]!Table1[[#This Row],[Project Name]]</f>
        <v>KCEOC-CoC-YHDP-RRH-BOS</v>
      </c>
      <c r="C49">
        <f>[1]!Table1[[#This Row],[Project ID]]</f>
        <v>2610</v>
      </c>
      <c r="D49" t="str">
        <f>[1]!Table1[[#This Row],[Contact ]]</f>
        <v>Jennifer Smith/Beverly Isom</v>
      </c>
      <c r="E49" s="3"/>
    </row>
    <row r="50" spans="1:5" x14ac:dyDescent="0.35">
      <c r="A50" t="str">
        <f>[1]!Table1[[#This Row],[Agency]]</f>
        <v>KCEOC</v>
      </c>
      <c r="B50" t="str">
        <f>[1]!Table1[[#This Row],[Project Name]]</f>
        <v>KCEOC-CoC-YHDP-TH-BOS</v>
      </c>
      <c r="C50">
        <f>[1]!Table1[[#This Row],[Project ID]]</f>
        <v>2611</v>
      </c>
      <c r="D50" t="str">
        <f>[1]!Table1[[#This Row],[Contact ]]</f>
        <v>Jennifer Smith/Beverly Isom</v>
      </c>
      <c r="E50" s="3"/>
    </row>
    <row r="51" spans="1:5" x14ac:dyDescent="0.35">
      <c r="A51" t="str">
        <f>[1]!Table1[[#This Row],[Agency]]</f>
        <v>KCEOC</v>
      </c>
      <c r="B51" t="str">
        <f>[1]!Table1[[#This Row],[Project Name]]</f>
        <v>KCEOC-ERA2-PREV-BOS</v>
      </c>
      <c r="C51">
        <f>[1]!Table1[[#This Row],[Project ID]]</f>
        <v>3303</v>
      </c>
      <c r="D51" t="str">
        <f>[1]!Table1[[#This Row],[Contact ]]</f>
        <v>Jennifer Smith/Beverly Isom</v>
      </c>
      <c r="E51" s="3"/>
    </row>
    <row r="52" spans="1:5" x14ac:dyDescent="0.35">
      <c r="A52" t="str">
        <f>[1]!Table1[[#This Row],[Agency]]</f>
        <v>KCEOC</v>
      </c>
      <c r="B52" t="str">
        <f>[1]!Table1[[#This Row],[Project Name]]</f>
        <v>KCEOC-ERA2-RRH-BOS</v>
      </c>
      <c r="C52">
        <f>[1]!Table1[[#This Row],[Project ID]]</f>
        <v>3302</v>
      </c>
      <c r="D52" t="str">
        <f>[1]!Table1[[#This Row],[Contact ]]</f>
        <v>Jennifer Smith/Beverly Isom</v>
      </c>
      <c r="E52" s="3"/>
    </row>
    <row r="53" spans="1:5" x14ac:dyDescent="0.35">
      <c r="A53" t="str">
        <f>[1]!Table1[[#This Row],[Agency]]</f>
        <v xml:space="preserve">KCEOC </v>
      </c>
      <c r="B53" t="str">
        <f>[1]!Table1[[#This Row],[Project Name]]</f>
        <v>KCEOC-HOME ARP-SO-BOS</v>
      </c>
      <c r="C53">
        <f>[1]!Table1[[#This Row],[Project ID]]</f>
        <v>3426</v>
      </c>
      <c r="D53" t="str">
        <f>[1]!Table1[[#This Row],[Contact ]]</f>
        <v>Jennifer Smith/Beverly Isom</v>
      </c>
      <c r="E53" s="3"/>
    </row>
    <row r="54" spans="1:5" x14ac:dyDescent="0.35">
      <c r="A54" t="str">
        <f>[1]!Table1[[#This Row],[Agency]]</f>
        <v>Kentucky River Community Care</v>
      </c>
      <c r="B54" t="str">
        <f>[1]!Table1[[#This Row],[Project Name]]</f>
        <v>Kentucky River Community Care-CoC-YHDP-RRH-BOS</v>
      </c>
      <c r="C54">
        <f>[1]!Table1[[#This Row],[Project ID]]</f>
        <v>2607</v>
      </c>
      <c r="D54" t="str">
        <f>[1]!Table1[[#This Row],[Contact ]]</f>
        <v>Angela Crase/Laura Combs</v>
      </c>
      <c r="E54" s="3"/>
    </row>
    <row r="55" spans="1:5" x14ac:dyDescent="0.35">
      <c r="A55" t="str">
        <f>[1]!Table1[[#This Row],[Agency]]</f>
        <v>Kentucky River Community Care</v>
      </c>
      <c r="B55" t="str">
        <f>[1]!Table1[[#This Row],[Project Name]]</f>
        <v>Kentucky River Community Care-CoC-YHDP-SSO-BOS</v>
      </c>
      <c r="C55">
        <f>[1]!Table1[[#This Row],[Project ID]]</f>
        <v>2608</v>
      </c>
      <c r="D55" t="str">
        <f>[1]!Table1[[#This Row],[Contact ]]</f>
        <v>Angela Crase/Laura Combs</v>
      </c>
      <c r="E55" s="3"/>
    </row>
    <row r="56" spans="1:5" x14ac:dyDescent="0.35">
      <c r="A56" t="str">
        <f>[1]!Table1[[#This Row],[Agency]]</f>
        <v>Kentucky River Community Care</v>
      </c>
      <c r="B56" t="str">
        <f>[1]!Table1[[#This Row],[Project Name]]</f>
        <v>Kentucky River Community Care-CoC-YHDP-TH-BOS</v>
      </c>
      <c r="C56">
        <f>[1]!Table1[[#This Row],[Project ID]]</f>
        <v>2609</v>
      </c>
      <c r="D56" t="str">
        <f>[1]!Table1[[#This Row],[Contact ]]</f>
        <v>Angela Crase/Laura Combs</v>
      </c>
      <c r="E56" s="3"/>
    </row>
    <row r="57" spans="1:5" x14ac:dyDescent="0.35">
      <c r="A57" t="str">
        <f>[1]!Table1[[#This Row],[Agency]]</f>
        <v>Kentucky River Community Care</v>
      </c>
      <c r="B57" t="str">
        <f>[1]!Table1[[#This Row],[Project Name]]</f>
        <v>Kentucky River Community Care-ERA2-PREV-BOS</v>
      </c>
      <c r="C57">
        <f>[1]!Table1[[#This Row],[Project ID]]</f>
        <v>3301</v>
      </c>
      <c r="D57" t="str">
        <f>[1]!Table1[[#This Row],[Contact ]]</f>
        <v>Angela Crase/Laura Combs</v>
      </c>
      <c r="E57" s="3"/>
    </row>
    <row r="58" spans="1:5" x14ac:dyDescent="0.35">
      <c r="A58" t="str">
        <f>[1]!Table1[[#This Row],[Agency]]</f>
        <v>Kentucky River Community Care</v>
      </c>
      <c r="B58" t="str">
        <f>[1]!Table1[[#This Row],[Project Name]]</f>
        <v>Kentucky River Community Care-ERA2-RRH-BOS</v>
      </c>
      <c r="C58">
        <f>[1]!Table1[[#This Row],[Project ID]]</f>
        <v>3300</v>
      </c>
      <c r="D58" t="str">
        <f>[1]!Table1[[#This Row],[Contact ]]</f>
        <v>Angela Crase/Laura Combs</v>
      </c>
      <c r="E58" s="3"/>
    </row>
    <row r="59" spans="1:5" x14ac:dyDescent="0.35">
      <c r="A59" t="str">
        <f>[1]!Table1[[#This Row],[Agency]]</f>
        <v>Kentucky River Community Care</v>
      </c>
      <c r="B59" t="str">
        <f>[1]!Table1[[#This Row],[Project Name]]</f>
        <v>Kentucky River Community Care-HOME ARP-SO-BOS</v>
      </c>
      <c r="C59">
        <f>[1]!Table1[[#This Row],[Project ID]]</f>
        <v>3429</v>
      </c>
      <c r="D59" t="str">
        <f>[1]!Table1[[#This Row],[Contact ]]</f>
        <v>Angela Crase/Laura Combs</v>
      </c>
      <c r="E59" s="3"/>
    </row>
    <row r="60" spans="1:5" x14ac:dyDescent="0.35">
      <c r="A60" t="str">
        <f>[1]!Table1[[#This Row],[Agency]]</f>
        <v>Kentucky River Community Care</v>
      </c>
      <c r="B60" t="str">
        <f>[1]!Table1[[#This Row],[Project Name]]</f>
        <v>Kentucky River Community Care-HPCCM-COC-RRH-BOS</v>
      </c>
      <c r="C60">
        <f>[1]!Table1[[#This Row],[Project ID]]</f>
        <v>2454</v>
      </c>
      <c r="D60" t="str">
        <f>[1]!Table1[[#This Row],[Contact ]]</f>
        <v>Angela Crase/Laura Combs</v>
      </c>
      <c r="E60" s="3"/>
    </row>
    <row r="61" spans="1:5" x14ac:dyDescent="0.35">
      <c r="A61" t="str">
        <f>[1]!Table1[[#This Row],[Agency]]</f>
        <v>Kentucky River Community Care</v>
      </c>
      <c r="B61" t="str">
        <f>[1]!Table1[[#This Row],[Project Name]]</f>
        <v>Kentucky River Community Care-PATH-SO-BOS</v>
      </c>
      <c r="C61">
        <f>[1]!Table1[[#This Row],[Project ID]]</f>
        <v>2465</v>
      </c>
      <c r="D61" t="str">
        <f>[1]!Table1[[#This Row],[Contact ]]</f>
        <v>Angela Crase/Laura Combs</v>
      </c>
      <c r="E61" s="3"/>
    </row>
    <row r="62" spans="1:5" x14ac:dyDescent="0.35">
      <c r="A62" t="str">
        <f>[1]!Table1[[#This Row],[Agency]]</f>
        <v>Kentucky River Community Care</v>
      </c>
      <c r="B62" t="str">
        <f>[1]!Table1[[#This Row],[Project Name]]</f>
        <v>Kentucky River Community Care-PATH-SSO-BOS</v>
      </c>
      <c r="C62">
        <f>[1]!Table1[[#This Row],[Project ID]]</f>
        <v>1895</v>
      </c>
      <c r="D62" t="str">
        <f>[1]!Table1[[#This Row],[Contact ]]</f>
        <v>Angela Crase/Laura Combs</v>
      </c>
      <c r="E62" s="3"/>
    </row>
    <row r="63" spans="1:5" x14ac:dyDescent="0.35">
      <c r="A63" t="str">
        <f>[1]!Table1[[#This Row],[Agency]]</f>
        <v>Kentucky River Community Care</v>
      </c>
      <c r="B63" t="str">
        <f>[1]!Table1[[#This Row],[Project Name]]</f>
        <v>Kentucky River Community Care-SRA-S+C-PSH-BOS</v>
      </c>
      <c r="C63">
        <f>[1]!Table1[[#This Row],[Project ID]]</f>
        <v>2129</v>
      </c>
      <c r="D63" t="str">
        <f>[1]!Table1[[#This Row],[Contact ]]</f>
        <v>Angela Crase/Laura Combs</v>
      </c>
      <c r="E63" s="3"/>
    </row>
    <row r="64" spans="1:5" x14ac:dyDescent="0.35">
      <c r="A64" t="str">
        <f>[1]!Table1[[#This Row],[Agency]]</f>
        <v>Kentucky River Community Care</v>
      </c>
      <c r="B64" t="str">
        <f>[1]!Table1[[#This Row],[Project Name]]</f>
        <v>Kentucky River Community Care-TRA-CoC-PSH-BOS</v>
      </c>
      <c r="C64">
        <f>[1]!Table1[[#This Row],[Project ID]]</f>
        <v>960</v>
      </c>
      <c r="D64" t="str">
        <f>[1]!Table1[[#This Row],[Contact ]]</f>
        <v>Angela Crase/Laura Combs</v>
      </c>
      <c r="E64" s="3"/>
    </row>
    <row r="65" spans="1:5" x14ac:dyDescent="0.35">
      <c r="A65" t="str">
        <f>[1]!Table1[[#This Row],[Agency]]</f>
        <v>Kentucky River Foothills Development Council</v>
      </c>
      <c r="B65" t="str">
        <f>[1]!Table1[[#This Row],[Project Name]]</f>
        <v>Kentucky River Foothills Development Council-Estill County Rental-OTH-PSH-BOS</v>
      </c>
      <c r="C65">
        <f>[1]!Table1[[#This Row],[Project ID]]</f>
        <v>1981</v>
      </c>
      <c r="D65" t="str">
        <f>[1]!Table1[[#This Row],[Contact ]]</f>
        <v>Paula Adams</v>
      </c>
      <c r="E65" s="3"/>
    </row>
    <row r="66" spans="1:5" x14ac:dyDescent="0.35">
      <c r="A66" t="str">
        <f>[1]!Table1[[#This Row],[Agency]]</f>
        <v>Lifeskills</v>
      </c>
      <c r="B66" t="str">
        <f>[1]!Table1[[#This Row],[Project Name]]</f>
        <v>Lifeskills-CoC-PSH-BOS</v>
      </c>
      <c r="C66">
        <f>[1]!Table1[[#This Row],[Project ID]]</f>
        <v>432</v>
      </c>
      <c r="D66" t="str">
        <f>[1]!Table1[[#This Row],[Contact ]]</f>
        <v>Beth Ramsey/Selena Ramey</v>
      </c>
      <c r="E66" s="3"/>
    </row>
    <row r="67" spans="1:5" x14ac:dyDescent="0.35">
      <c r="A67" t="str">
        <f>[1]!Table1[[#This Row],[Agency]]</f>
        <v>Lifeskills</v>
      </c>
      <c r="B67" t="str">
        <f>[1]!Table1[[#This Row],[Project Name]]</f>
        <v>Lifeskills-ERA2-PREV-BOS</v>
      </c>
      <c r="C67">
        <f>[1]!Table1[[#This Row],[Project ID]]</f>
        <v>3307</v>
      </c>
      <c r="D67" t="str">
        <f>[1]!Table1[[#This Row],[Contact ]]</f>
        <v>Beth Ramsey/Selena Ramey</v>
      </c>
      <c r="E67" s="3"/>
    </row>
    <row r="68" spans="1:5" x14ac:dyDescent="0.35">
      <c r="A68" t="str">
        <f>[1]!Table1[[#This Row],[Agency]]</f>
        <v>Lifeskills</v>
      </c>
      <c r="B68" t="str">
        <f>[1]!Table1[[#This Row],[Project Name]]</f>
        <v>Lifeskills-ERA2-RRH-BOS</v>
      </c>
      <c r="C68">
        <f>[1]!Table1[[#This Row],[Project ID]]</f>
        <v>3306</v>
      </c>
      <c r="D68" t="str">
        <f>[1]!Table1[[#This Row],[Contact ]]</f>
        <v>Beth Ramsey/Selena Ramey</v>
      </c>
      <c r="E68" s="3"/>
    </row>
    <row r="69" spans="1:5" x14ac:dyDescent="0.35">
      <c r="A69" t="str">
        <f>[1]!Table1[[#This Row],[Agency]]</f>
        <v>Lifeskills</v>
      </c>
      <c r="B69" t="str">
        <f>[1]!Table1[[#This Row],[Project Name]]</f>
        <v>LifeSkills-HOME ARP-SO-BOS</v>
      </c>
      <c r="C69">
        <f>[1]!Table1[[#This Row],[Project ID]]</f>
        <v>3430</v>
      </c>
      <c r="D69" t="str">
        <f>[1]!Table1[[#This Row],[Contact ]]</f>
        <v>Beth Ramsey/Selena Ramey</v>
      </c>
      <c r="E69" s="3"/>
    </row>
    <row r="70" spans="1:5" x14ac:dyDescent="0.35">
      <c r="A70" t="str">
        <f>[1]!Table1[[#This Row],[Agency]]</f>
        <v>LifeSkills</v>
      </c>
      <c r="B70" t="str">
        <f>[1]!Table1[[#This Row],[Project Name]]</f>
        <v>LifeSkills-PATH-SO-BOS</v>
      </c>
      <c r="C70">
        <f>[1]!Table1[[#This Row],[Project ID]]</f>
        <v>2466</v>
      </c>
      <c r="D70" t="str">
        <f>[1]!Table1[[#This Row],[Contact ]]</f>
        <v>Beth Ramsey/Selena Ramey</v>
      </c>
      <c r="E70" s="3"/>
    </row>
    <row r="71" spans="1:5" x14ac:dyDescent="0.35">
      <c r="A71" t="str">
        <f>[1]!Table1[[#This Row],[Agency]]</f>
        <v>LifeSkills</v>
      </c>
      <c r="B71" t="str">
        <f>[1]!Table1[[#This Row],[Project Name]]</f>
        <v>LifeSkills-PATH-SSO-BOS</v>
      </c>
      <c r="C71">
        <f>[1]!Table1[[#This Row],[Project ID]]</f>
        <v>1894</v>
      </c>
      <c r="D71" t="str">
        <f>[1]!Table1[[#This Row],[Contact ]]</f>
        <v>Beth Ramsey/Selena Ramey</v>
      </c>
      <c r="E71" s="3"/>
    </row>
    <row r="72" spans="1:5" x14ac:dyDescent="0.35">
      <c r="A72" t="str">
        <f>[1]!Table1[[#This Row],[Agency]]</f>
        <v>Matthew 25 AIDS Service</v>
      </c>
      <c r="B72" t="str">
        <f>[1]!Table1[[#This Row],[Project Name]]</f>
        <v>Matthew 25 AIDS Service-FORM HOPWA-Permanent Housing Placement-SSO-BOS</v>
      </c>
      <c r="C72">
        <f>[1]!Table1[[#This Row],[Project ID]]</f>
        <v>2289</v>
      </c>
      <c r="D72" t="str">
        <f>[1]!Table1[[#This Row],[Contact ]]</f>
        <v>Laura Teague</v>
      </c>
      <c r="E72" s="3"/>
    </row>
    <row r="73" spans="1:5" x14ac:dyDescent="0.35">
      <c r="A73" t="str">
        <f>[1]!Table1[[#This Row],[Agency]]</f>
        <v>Matthew 25 AIDS Service</v>
      </c>
      <c r="B73" t="str">
        <f>[1]!Table1[[#This Row],[Project Name]]</f>
        <v>Matthew 25 AIDS Service-FORM HOPWA-STRMU-PREV-BOS</v>
      </c>
      <c r="C73">
        <f>[1]!Table1[[#This Row],[Project ID]]</f>
        <v>515</v>
      </c>
      <c r="D73" t="str">
        <f>[1]!Table1[[#This Row],[Contact ]]</f>
        <v>Laura Teague</v>
      </c>
      <c r="E73" s="3"/>
    </row>
    <row r="74" spans="1:5" x14ac:dyDescent="0.35">
      <c r="A74" t="str">
        <f>[1]!Table1[[#This Row],[Agency]]</f>
        <v>Matthew 25 AIDS Service</v>
      </c>
      <c r="B74" t="str">
        <f>[1]!Table1[[#This Row],[Project Name]]</f>
        <v>Matthew 25 AIDS Service-FORM HOPWA-Support Services-SSO-BoS</v>
      </c>
      <c r="C74">
        <f>[1]!Table1[[#This Row],[Project ID]]</f>
        <v>2344</v>
      </c>
      <c r="D74" t="str">
        <f>[1]!Table1[[#This Row],[Contact ]]</f>
        <v>Laura Teague</v>
      </c>
      <c r="E74" s="3"/>
    </row>
    <row r="75" spans="1:5" x14ac:dyDescent="0.35">
      <c r="A75" t="str">
        <f>[1]!Table1[[#This Row],[Agency]]</f>
        <v>Mountain Comp Care Center</v>
      </c>
      <c r="B75" t="str">
        <f>[1]!Table1[[#This Row],[Project Name]]</f>
        <v>Mountain Comp Care Center-CoC Rural-ES-Hotel/Motel Vouchers-BOS</v>
      </c>
      <c r="C75">
        <f>[1]!Table1[[#This Row],[Project ID]]</f>
        <v>3451</v>
      </c>
      <c r="D75" t="str">
        <f>[1]!Table1[[#This Row],[Contact ]]</f>
        <v>Jackie Long/Alex White</v>
      </c>
      <c r="E75" s="3"/>
    </row>
    <row r="76" spans="1:5" x14ac:dyDescent="0.35">
      <c r="A76" t="str">
        <f>[1]!Table1[[#This Row],[Agency]]</f>
        <v>Mountain Comp Care Center</v>
      </c>
      <c r="B76" t="str">
        <f>[1]!Table1[[#This Row],[Project Name]]</f>
        <v>Mountain Comp Care Center-CoC Rural-SSO-SO-BOS</v>
      </c>
      <c r="C76">
        <f>[1]!Table1[[#This Row],[Project ID]]</f>
        <v>3452</v>
      </c>
      <c r="D76" t="str">
        <f>[1]!Table1[[#This Row],[Contact ]]</f>
        <v>Jackie Long/Alex White</v>
      </c>
      <c r="E76" s="3"/>
    </row>
    <row r="77" spans="1:5" x14ac:dyDescent="0.35">
      <c r="A77" t="str">
        <f>[1]!Table1[[#This Row],[Agency]]</f>
        <v>Mountain Comp Care Center</v>
      </c>
      <c r="B77" t="str">
        <f>[1]!Table1[[#This Row],[Project Name]]</f>
        <v>Mountain Comp Care Center-CoC-PSH-LayneHouse-BOS</v>
      </c>
      <c r="C77">
        <f>[1]!Table1[[#This Row],[Project ID]]</f>
        <v>2564</v>
      </c>
      <c r="D77" t="str">
        <f>[1]!Table1[[#This Row],[Contact ]]</f>
        <v>Jackie Long/Alex White</v>
      </c>
      <c r="E77" s="3"/>
    </row>
    <row r="78" spans="1:5" x14ac:dyDescent="0.35">
      <c r="A78" t="str">
        <f>[1]!Table1[[#This Row],[Agency]]</f>
        <v>Mountain Comp Care Center</v>
      </c>
      <c r="B78" t="str">
        <f>[1]!Table1[[#This Row],[Project Name]]</f>
        <v>Mountain Comp Care Center-CoC-PSH-Mountain Housing SBRA-BOS</v>
      </c>
      <c r="C78">
        <f>[1]!Table1[[#This Row],[Project ID]]</f>
        <v>2582</v>
      </c>
      <c r="D78" t="str">
        <f>[1]!Table1[[#This Row],[Contact ]]</f>
        <v>Jackie Long/Alex White</v>
      </c>
      <c r="E78" s="3"/>
    </row>
    <row r="79" spans="1:5" x14ac:dyDescent="0.35">
      <c r="A79" t="str">
        <f>[1]!Table1[[#This Row],[Agency]]</f>
        <v>Mountain Comp Care Center</v>
      </c>
      <c r="B79" t="str">
        <f>[1]!Table1[[#This Row],[Project Name]]</f>
        <v>Mountain Comp Care Center-Shelby Valley-CoC-PSH-BOS</v>
      </c>
      <c r="C79">
        <f>[1]!Table1[[#This Row],[Project ID]]</f>
        <v>2239</v>
      </c>
      <c r="D79" t="str">
        <f>[1]!Table1[[#This Row],[Contact ]]</f>
        <v>Jackie Long/Alex White</v>
      </c>
      <c r="E79" s="3"/>
    </row>
    <row r="80" spans="1:5" x14ac:dyDescent="0.35">
      <c r="A80" t="str">
        <f>[1]!Table1[[#This Row],[Agency]]</f>
        <v>Mountain Comp Care Center</v>
      </c>
      <c r="B80" t="str">
        <f>[1]!Table1[[#This Row],[Project Name]]</f>
        <v>Mountain Comp Care-Big Sandy-HOME ARP-SO-BOS</v>
      </c>
      <c r="C80">
        <f>[1]!Table1[[#This Row],[Project ID]]</f>
        <v>3427</v>
      </c>
      <c r="D80" t="str">
        <f>[1]!Table1[[#This Row],[Contact ]]</f>
        <v>Jackie Long/Alex White</v>
      </c>
      <c r="E80" s="3"/>
    </row>
    <row r="81" spans="1:5" x14ac:dyDescent="0.35">
      <c r="A81" t="str">
        <f>[1]!Table1[[#This Row],[Agency]]</f>
        <v>Mountain Comp Care Center</v>
      </c>
      <c r="B81" t="str">
        <f>[1]!Table1[[#This Row],[Project Name]]</f>
        <v>Mountain Comp Care-CoC Unsheltered-Mountain Housing Big Sandy-RRH-BOS</v>
      </c>
      <c r="C81">
        <f>[1]!Table1[[#This Row],[Project ID]]</f>
        <v>3469</v>
      </c>
      <c r="D81" t="str">
        <f>[1]!Table1[[#This Row],[Contact ]]</f>
        <v>Jackie Long/Alex White</v>
      </c>
      <c r="E81" s="3"/>
    </row>
    <row r="82" spans="1:5" x14ac:dyDescent="0.35">
      <c r="A82" t="str">
        <f>[1]!Table1[[#This Row],[Agency]]</f>
        <v>Mountain Comp Care Center</v>
      </c>
      <c r="B82" t="str">
        <f>[1]!Table1[[#This Row],[Project Name]]</f>
        <v>Mountain Comp Care-ERA2-ES-Hotel/Motel Voucher-BOS</v>
      </c>
      <c r="C82">
        <f>[1]!Table1[[#This Row],[Project ID]]</f>
        <v>3599</v>
      </c>
      <c r="D82" t="str">
        <f>[1]!Table1[[#This Row],[Contact ]]</f>
        <v>Jackie Long/Alex White</v>
      </c>
      <c r="E82" s="3"/>
    </row>
    <row r="83" spans="1:5" x14ac:dyDescent="0.35">
      <c r="A83" t="str">
        <f>[1]!Table1[[#This Row],[Agency]]</f>
        <v>Mountain Comp Care Center</v>
      </c>
      <c r="B83" t="str">
        <f>[1]!Table1[[#This Row],[Project Name]]</f>
        <v>Mountain Comp Care-ERA2-PREV-BOS</v>
      </c>
      <c r="C83">
        <f>[1]!Table1[[#This Row],[Project ID]]</f>
        <v>3319</v>
      </c>
      <c r="D83" t="str">
        <f>[1]!Table1[[#This Row],[Contact ]]</f>
        <v>Jackie Long/Alex White</v>
      </c>
      <c r="E83" s="3"/>
    </row>
    <row r="84" spans="1:5" x14ac:dyDescent="0.35">
      <c r="A84" t="str">
        <f>[1]!Table1[[#This Row],[Agency]]</f>
        <v>Mountain Comp Care Center</v>
      </c>
      <c r="B84" t="str">
        <f>[1]!Table1[[#This Row],[Project Name]]</f>
        <v>Mountain Comp Care-ERA2-RRH-BOS</v>
      </c>
      <c r="C84">
        <f>[1]!Table1[[#This Row],[Project ID]]</f>
        <v>3320</v>
      </c>
      <c r="D84" t="str">
        <f>[1]!Table1[[#This Row],[Contact ]]</f>
        <v>Jackie Long/Alex White</v>
      </c>
      <c r="E84" s="3"/>
    </row>
    <row r="85" spans="1:5" x14ac:dyDescent="0.35">
      <c r="A85" t="str">
        <f>[1]!Table1[[#This Row],[Agency]]</f>
        <v>Mountain Comp Care Center</v>
      </c>
      <c r="B85" t="str">
        <f>[1]!Table1[[#This Row],[Project Name]]</f>
        <v>Mountain Comp Care-Scattered Site-CoC-S+C-PSH-BOS</v>
      </c>
      <c r="C85">
        <f>[1]!Table1[[#This Row],[Project ID]]</f>
        <v>2150</v>
      </c>
      <c r="D85" t="str">
        <f>[1]!Table1[[#This Row],[Contact ]]</f>
        <v>Jackie Long/Alex White</v>
      </c>
      <c r="E85" s="3"/>
    </row>
    <row r="86" spans="1:5" x14ac:dyDescent="0.35">
      <c r="A86" t="str">
        <f>[1]!Table1[[#This Row],[Agency]]</f>
        <v>New Vista</v>
      </c>
      <c r="B86" t="str">
        <f>[1]!Table1[[#This Row],[Project Name]]</f>
        <v>New Vista-BGADD-CoC-PSH-BOS</v>
      </c>
      <c r="C86">
        <f>[1]!Table1[[#This Row],[Project ID]]</f>
        <v>3310</v>
      </c>
      <c r="D86" t="str">
        <f>[1]!Table1[[#This Row],[Contact ]]</f>
        <v>Dylan Schell</v>
      </c>
      <c r="E86" s="3"/>
    </row>
    <row r="87" spans="1:5" x14ac:dyDescent="0.35">
      <c r="A87" t="str">
        <f>[1]!Table1[[#This Row],[Agency]]</f>
        <v>Northkey</v>
      </c>
      <c r="B87" t="str">
        <f>[1]!Table1[[#This Row],[Project Name]]</f>
        <v>Northkey-PATH-SO-BOS</v>
      </c>
      <c r="C87">
        <f>[1]!Table1[[#This Row],[Project ID]]</f>
        <v>223</v>
      </c>
      <c r="D87" t="str">
        <f>[1]!Table1[[#This Row],[Contact ]]</f>
        <v>Charnae Englemon</v>
      </c>
      <c r="E87" s="3"/>
    </row>
    <row r="88" spans="1:5" x14ac:dyDescent="0.35">
      <c r="A88" t="str">
        <f>[1]!Table1[[#This Row],[Agency]]</f>
        <v>Northkey</v>
      </c>
      <c r="B88" t="str">
        <f>[1]!Table1[[#This Row],[Project Name]]</f>
        <v>Northkey-PATH-SSO-BOS</v>
      </c>
      <c r="C88">
        <f>[1]!Table1[[#This Row],[Project ID]]</f>
        <v>2467</v>
      </c>
      <c r="D88" t="str">
        <f>[1]!Table1[[#This Row],[Contact ]]</f>
        <v>Charnae Englemon</v>
      </c>
      <c r="E88" s="3"/>
    </row>
    <row r="89" spans="1:5" x14ac:dyDescent="0.35">
      <c r="A89" t="str">
        <f>[1]!Table1[[#This Row],[Agency]]</f>
        <v>Pennyroyal Center</v>
      </c>
      <c r="B89" t="str">
        <f>[1]!Table1[[#This Row],[Project Name]]</f>
        <v>Pennyroyal Center-CoC-PSH-BOS</v>
      </c>
      <c r="C89">
        <f>[1]!Table1[[#This Row],[Project ID]]</f>
        <v>1659</v>
      </c>
      <c r="D89" t="str">
        <f>[1]!Table1[[#This Row],[Contact ]]</f>
        <v>Donna Wyatt</v>
      </c>
      <c r="E89" s="3"/>
    </row>
    <row r="90" spans="1:5" x14ac:dyDescent="0.35">
      <c r="A90" t="str">
        <f>[1]!Table1[[#This Row],[Agency]]</f>
        <v>Peoples Self Help Housing</v>
      </c>
      <c r="B90" t="str">
        <f>[1]!Table1[[#This Row],[Project Name]]</f>
        <v>Peoples Self-Help Housing-CoC-PSH-BOS</v>
      </c>
      <c r="C90">
        <f>[1]!Table1[[#This Row],[Project ID]]</f>
        <v>1962</v>
      </c>
      <c r="D90" t="str">
        <f>[1]!Table1[[#This Row],[Contact ]]</f>
        <v>Tara Roberts</v>
      </c>
      <c r="E90" s="3"/>
    </row>
    <row r="91" spans="1:5" x14ac:dyDescent="0.35">
      <c r="A91" t="str">
        <f>[1]!Table1[[#This Row],[Agency]]</f>
        <v>Salvation Army of Hopkinsville</v>
      </c>
      <c r="B91" t="str">
        <f>[1]!Table1[[#This Row],[Project Name]]</f>
        <v>Salvation Army of Hopkinsville-CoC Unsheltered-PSH-BOS</v>
      </c>
      <c r="C91">
        <f>[1]!Table1[[#This Row],[Project ID]]</f>
        <v>3423</v>
      </c>
      <c r="D91" t="str">
        <f>[1]!Table1[[#This Row],[Contact ]]</f>
        <v>Alisa Barton/Cari McGar</v>
      </c>
      <c r="E91" s="3"/>
    </row>
    <row r="92" spans="1:5" x14ac:dyDescent="0.35">
      <c r="A92" t="str">
        <f>[1]!Table1[[#This Row],[Agency]]</f>
        <v>Salvation Army of Hopkinsville</v>
      </c>
      <c r="B92" t="str">
        <f>[1]!Table1[[#This Row],[Project Name]]</f>
        <v>Salvation Army of Hopkinsville-CoC Unsheltered-RRH-BOS</v>
      </c>
      <c r="C92">
        <f>[1]!Table1[[#This Row],[Project ID]]</f>
        <v>3425</v>
      </c>
      <c r="D92" t="str">
        <f>[1]!Table1[[#This Row],[Contact ]]</f>
        <v>Alisa Barton/Cari McGar</v>
      </c>
      <c r="E92" s="3"/>
    </row>
    <row r="93" spans="1:5" x14ac:dyDescent="0.35">
      <c r="A93" t="str">
        <f>[1]!Table1[[#This Row],[Agency]]</f>
        <v>Salvation Army of Hopkinsville</v>
      </c>
      <c r="B93" t="str">
        <f>[1]!Table1[[#This Row],[Project Name]]</f>
        <v>Salvation Army of Hopkinsville-CoC Unsheltered-SO-BOS</v>
      </c>
      <c r="C93">
        <f>[1]!Table1[[#This Row],[Project ID]]</f>
        <v>3424</v>
      </c>
      <c r="D93" t="str">
        <f>[1]!Table1[[#This Row],[Contact ]]</f>
        <v>Alisa Barton/Cari McGar</v>
      </c>
      <c r="E93" s="3"/>
    </row>
    <row r="94" spans="1:5" x14ac:dyDescent="0.35">
      <c r="A94" t="str">
        <f>[1]!Table1[[#This Row],[Agency]]</f>
        <v>Salvation Army of Hopkinsville</v>
      </c>
      <c r="B94" t="str">
        <f>[1]!Table1[[#This Row],[Project Name]]</f>
        <v>Salvation Army of Hopkinsville-CoC-PSH-BOS</v>
      </c>
      <c r="C94">
        <f>[1]!Table1[[#This Row],[Project ID]]</f>
        <v>3631</v>
      </c>
      <c r="D94" t="str">
        <f>[1]!Table1[[#This Row],[Contact ]]</f>
        <v>Alisa Barton/Cari McGar</v>
      </c>
      <c r="E94" s="3"/>
    </row>
    <row r="95" spans="1:5" x14ac:dyDescent="0.35">
      <c r="A95" t="str">
        <f>[1]!Table1[[#This Row],[Agency]]</f>
        <v>Salvation Army of Hopkinsville</v>
      </c>
      <c r="B95" t="str">
        <f>[1]!Table1[[#This Row],[Project Name]]</f>
        <v>Salvation Army of Hopkinsville-CoC-RRH-BOS</v>
      </c>
      <c r="C95">
        <f>[1]!Table1[[#This Row],[Project ID]]</f>
        <v>3630</v>
      </c>
      <c r="D95" t="str">
        <f>[1]!Table1[[#This Row],[Contact ]]</f>
        <v>Alisa Barton/Cari McGar</v>
      </c>
      <c r="E95" s="3"/>
    </row>
    <row r="96" spans="1:5" x14ac:dyDescent="0.35">
      <c r="A96" t="str">
        <f>[1]!Table1[[#This Row],[Agency]]</f>
        <v>Talbert House</v>
      </c>
      <c r="B96" t="str">
        <f>[1]!Table1[[#This Row],[Project Name]]</f>
        <v>Talbert House-VA-SSVF-Prev-BOS</v>
      </c>
      <c r="C96">
        <f>[1]!Table1[[#This Row],[Project ID]]</f>
        <v>2718</v>
      </c>
      <c r="D96" t="str">
        <f>[1]!Table1[[#This Row],[Contact ]]</f>
        <v>Brandon Victor</v>
      </c>
      <c r="E96" s="3"/>
    </row>
    <row r="97" spans="1:5" x14ac:dyDescent="0.35">
      <c r="A97" t="str">
        <f>[1]!Table1[[#This Row],[Agency]]</f>
        <v>Talbert House</v>
      </c>
      <c r="B97" t="str">
        <f>[1]!Table1[[#This Row],[Project Name]]</f>
        <v>Talbert House-VA-SSVF-RRH-BOS</v>
      </c>
      <c r="C97">
        <f>[1]!Table1[[#This Row],[Project ID]]</f>
        <v>2719</v>
      </c>
      <c r="D97" t="str">
        <f>[1]!Table1[[#This Row],[Contact ]]</f>
        <v>Brandon Victor</v>
      </c>
      <c r="E97" s="3"/>
    </row>
    <row r="98" spans="1:5" x14ac:dyDescent="0.35">
      <c r="A98" t="str">
        <f>[1]!Table1[[#This Row],[Agency]]</f>
        <v>Welcome House</v>
      </c>
      <c r="B98" t="str">
        <f>[1]!Table1[[#This Row],[Project Name]]</f>
        <v>Welcome House-Buffalo Trace-CoC-PSH-BOS</v>
      </c>
      <c r="C98">
        <f>[1]!Table1[[#This Row],[Project ID]]</f>
        <v>3289</v>
      </c>
      <c r="D98" t="str">
        <f>[1]!Table1[[#This Row],[Contact ]]</f>
        <v>Elizabeth LaPash</v>
      </c>
      <c r="E98" s="3"/>
    </row>
    <row r="99" spans="1:5" x14ac:dyDescent="0.35">
      <c r="A99" t="str">
        <f>[1]!Table1[[#This Row],[Agency]]</f>
        <v>Welcome House</v>
      </c>
      <c r="B99" t="str">
        <f>[1]!Table1[[#This Row],[Project Name]]</f>
        <v>Welcome House-CoC Rural Gateway-HOME-TBRA-BOS</v>
      </c>
      <c r="C99">
        <f>[1]!Table1[[#This Row],[Project ID]]</f>
        <v>3481</v>
      </c>
      <c r="D99" t="str">
        <f>[1]!Table1[[#This Row],[Contact ]]</f>
        <v>Elizabeth LaPash</v>
      </c>
      <c r="E99" s="3"/>
    </row>
    <row r="100" spans="1:5" x14ac:dyDescent="0.35">
      <c r="A100" t="str">
        <f>[1]!Table1[[#This Row],[Agency]]</f>
        <v>Welcome House</v>
      </c>
      <c r="B100" t="str">
        <f>[1]!Table1[[#This Row],[Project Name]]</f>
        <v>Welcome House-CoC Rural-Buffalo Trace-ES-Hotel/Motel Vouchers-BOS</v>
      </c>
      <c r="C100">
        <f>[1]!Table1[[#This Row],[Project ID]]</f>
        <v>3421</v>
      </c>
      <c r="D100" t="str">
        <f>[1]!Table1[[#This Row],[Contact ]]</f>
        <v>Elizabeth LaPash</v>
      </c>
      <c r="E100" s="3"/>
    </row>
    <row r="101" spans="1:5" x14ac:dyDescent="0.35">
      <c r="A101" t="str">
        <f>[1]!Table1[[#This Row],[Agency]]</f>
        <v>Welcome House</v>
      </c>
      <c r="B101" t="str">
        <f>[1]!Table1[[#This Row],[Project Name]]</f>
        <v>Welcome House-CoC Rural-Buffalo Trace-SO-BOS</v>
      </c>
      <c r="C101">
        <f>[1]!Table1[[#This Row],[Project ID]]</f>
        <v>3419</v>
      </c>
      <c r="D101" t="str">
        <f>[1]!Table1[[#This Row],[Contact ]]</f>
        <v>Elizabeth LaPash</v>
      </c>
      <c r="E101" s="3"/>
    </row>
    <row r="102" spans="1:5" x14ac:dyDescent="0.35">
      <c r="A102" t="str">
        <f>[1]!Table1[[#This Row],[Agency]]</f>
        <v>Welcome House</v>
      </c>
      <c r="B102" t="str">
        <f>[1]!Table1[[#This Row],[Project Name]]</f>
        <v>Welcome House-CoC Rural-FIVCO-ES-Hotel/Motel Vouchers-BOS</v>
      </c>
      <c r="C102">
        <f>[1]!Table1[[#This Row],[Project ID]]</f>
        <v>3499</v>
      </c>
      <c r="D102" t="str">
        <f>[1]!Table1[[#This Row],[Contact ]]</f>
        <v>Elizabeth LaPash</v>
      </c>
      <c r="E102" s="3"/>
    </row>
    <row r="103" spans="1:5" x14ac:dyDescent="0.35">
      <c r="A103" t="str">
        <f>[1]!Table1[[#This Row],[Agency]]</f>
        <v>Welcome House</v>
      </c>
      <c r="B103" t="str">
        <f>[1]!Table1[[#This Row],[Project Name]]</f>
        <v>Welcome House-CoC Rural-FIVCO-SSO-SO-BOS</v>
      </c>
      <c r="C103">
        <f>[1]!Table1[[#This Row],[Project ID]]</f>
        <v>3500</v>
      </c>
      <c r="D103" t="str">
        <f>[1]!Table1[[#This Row],[Contact ]]</f>
        <v>Elizabeth LaPash</v>
      </c>
      <c r="E103" s="3"/>
    </row>
    <row r="104" spans="1:5" x14ac:dyDescent="0.35">
      <c r="A104" t="str">
        <f>[1]!Table1[[#This Row],[Agency]]</f>
        <v>Welcome House</v>
      </c>
      <c r="B104" t="str">
        <f>[1]!Table1[[#This Row],[Project Name]]</f>
        <v>Welcome House-CoC Rural-Gateway-ES-Hotel/Motel Vouchers-BOS</v>
      </c>
      <c r="C104">
        <f>[1]!Table1[[#This Row],[Project ID]]</f>
        <v>3472</v>
      </c>
      <c r="D104" t="str">
        <f>[1]!Table1[[#This Row],[Contact ]]</f>
        <v>Elizabeth LaPash</v>
      </c>
      <c r="E104" s="3"/>
    </row>
    <row r="105" spans="1:5" x14ac:dyDescent="0.35">
      <c r="A105" t="str">
        <f>[1]!Table1[[#This Row],[Agency]]</f>
        <v>Welcome House</v>
      </c>
      <c r="B105" t="str">
        <f>[1]!Table1[[#This Row],[Project Name]]</f>
        <v>Welcome House-CoC Rural-Gateway-PSH-BOS</v>
      </c>
      <c r="C105">
        <f>[1]!Table1[[#This Row],[Project ID]]</f>
        <v>3470</v>
      </c>
      <c r="D105" t="str">
        <f>[1]!Table1[[#This Row],[Contact ]]</f>
        <v>Elizabeth LaPash</v>
      </c>
      <c r="E105" s="3"/>
    </row>
    <row r="106" spans="1:5" x14ac:dyDescent="0.35">
      <c r="A106" t="str">
        <f>[1]!Table1[[#This Row],[Agency]]</f>
        <v>Welcome House</v>
      </c>
      <c r="B106" t="str">
        <f>[1]!Table1[[#This Row],[Project Name]]</f>
        <v>Welcome House-CoC Rural-Gateway-SO-BOS</v>
      </c>
      <c r="C106">
        <f>[1]!Table1[[#This Row],[Project ID]]</f>
        <v>3471</v>
      </c>
      <c r="D106" t="str">
        <f>[1]!Table1[[#This Row],[Contact ]]</f>
        <v>Elizabeth LaPash</v>
      </c>
      <c r="E106" s="3"/>
    </row>
    <row r="107" spans="1:5" x14ac:dyDescent="0.35">
      <c r="A107" t="str">
        <f>[1]!Table1[[#This Row],[Agency]]</f>
        <v>Welcome House</v>
      </c>
      <c r="B107" t="str">
        <f>[1]!Table1[[#This Row],[Project Name]]</f>
        <v>Welcome House-CoC Rural-Lake Cumberland-ES-Hotel/Motel Vouchers-BOS</v>
      </c>
      <c r="C107">
        <f>[1]!Table1[[#This Row],[Project ID]]</f>
        <v>3410</v>
      </c>
      <c r="D107" t="str">
        <f>[1]!Table1[[#This Row],[Contact ]]</f>
        <v>Elizabeth LaPash</v>
      </c>
      <c r="E107" s="3"/>
    </row>
    <row r="108" spans="1:5" x14ac:dyDescent="0.35">
      <c r="A108" t="str">
        <f>[1]!Table1[[#This Row],[Agency]]</f>
        <v>Welcome House</v>
      </c>
      <c r="B108" t="str">
        <f>[1]!Table1[[#This Row],[Project Name]]</f>
        <v>Welcome House-CoC Rural-Lake Cumberland-HOME-TBRA-BOS</v>
      </c>
      <c r="C108">
        <f>[1]!Table1[[#This Row],[Project ID]]</f>
        <v>3482</v>
      </c>
      <c r="D108" t="str">
        <f>[1]!Table1[[#This Row],[Contact ]]</f>
        <v>Elizabeth LaPash</v>
      </c>
      <c r="E108" s="3"/>
    </row>
    <row r="109" spans="1:5" x14ac:dyDescent="0.35">
      <c r="A109" t="str">
        <f>[1]!Table1[[#This Row],[Agency]]</f>
        <v>Welcome House</v>
      </c>
      <c r="B109" t="str">
        <f>[1]!Table1[[#This Row],[Project Name]]</f>
        <v>Welcome House-CoC Rural-Lake Cumberland-PSH-BOS</v>
      </c>
      <c r="C109">
        <f>[1]!Table1[[#This Row],[Project ID]]</f>
        <v>3422</v>
      </c>
      <c r="D109" t="str">
        <f>[1]!Table1[[#This Row],[Contact ]]</f>
        <v>Elizabeth LaPash</v>
      </c>
      <c r="E109" s="3"/>
    </row>
    <row r="110" spans="1:5" x14ac:dyDescent="0.35">
      <c r="A110" t="str">
        <f>[1]!Table1[[#This Row],[Agency]]</f>
        <v>Welcome House</v>
      </c>
      <c r="B110" t="str">
        <f>[1]!Table1[[#This Row],[Project Name]]</f>
        <v>Welcome House-CoC Rural-Lake Cumberland-SO-BOS</v>
      </c>
      <c r="C110">
        <f>[1]!Table1[[#This Row],[Project ID]]</f>
        <v>3409</v>
      </c>
      <c r="D110" t="str">
        <f>[1]!Table1[[#This Row],[Contact ]]</f>
        <v>Elizabeth LaPash</v>
      </c>
      <c r="E110" s="3"/>
    </row>
    <row r="111" spans="1:5" x14ac:dyDescent="0.35">
      <c r="A111" t="str">
        <f>[1]!Table1[[#This Row],[Agency]]</f>
        <v>Welcome House</v>
      </c>
      <c r="B111" t="str">
        <f>[1]!Table1[[#This Row],[Project Name]]</f>
        <v>Welcome House-CoC Unsheltered-FIVCO-RRH-BOS</v>
      </c>
      <c r="C111">
        <f>[1]!Table1[[#This Row],[Project ID]]</f>
        <v>3501</v>
      </c>
      <c r="D111" t="str">
        <f>[1]!Table1[[#This Row],[Contact ]]</f>
        <v>Elizabeth LaPash</v>
      </c>
      <c r="E111" s="3"/>
    </row>
    <row r="112" spans="1:5" x14ac:dyDescent="0.35">
      <c r="A112" t="str">
        <f>[1]!Table1[[#This Row],[Agency]]</f>
        <v>Welcome House</v>
      </c>
      <c r="B112" t="str">
        <f>[1]!Table1[[#This Row],[Project Name]]</f>
        <v>Welcome House-CoC Unsheltered-Green River-PSH-BOS</v>
      </c>
      <c r="C112">
        <f>[1]!Table1[[#This Row],[Project ID]]</f>
        <v>3498</v>
      </c>
      <c r="D112" t="str">
        <f>[1]!Table1[[#This Row],[Contact ]]</f>
        <v>Elizabeth LaPash</v>
      </c>
      <c r="E112" s="3"/>
    </row>
    <row r="113" spans="1:5" x14ac:dyDescent="0.35">
      <c r="A113" t="str">
        <f>[1]!Table1[[#This Row],[Agency]]</f>
        <v>Welcome House</v>
      </c>
      <c r="B113" t="str">
        <f>[1]!Table1[[#This Row],[Project Name]]</f>
        <v>Welcome House-CoC Unsheltered-Green River-SO-BOS</v>
      </c>
      <c r="C113">
        <f>[1]!Table1[[#This Row],[Project ID]]</f>
        <v>3497</v>
      </c>
      <c r="D113" t="str">
        <f>[1]!Table1[[#This Row],[Contact ]]</f>
        <v>Elizabeth LaPash</v>
      </c>
      <c r="E113" s="3"/>
    </row>
    <row r="114" spans="1:5" x14ac:dyDescent="0.35">
      <c r="A114" t="str">
        <f>[1]!Table1[[#This Row],[Agency]]</f>
        <v>Welcome House</v>
      </c>
      <c r="B114" t="str">
        <f>[1]!Table1[[#This Row],[Project Name]]</f>
        <v>Welcome House-CoC Unsheltered-NKY-SO-BOS</v>
      </c>
      <c r="C114">
        <f>[1]!Table1[[#This Row],[Project ID]]</f>
        <v>3407</v>
      </c>
      <c r="D114" t="str">
        <f>[1]!Table1[[#This Row],[Contact ]]</f>
        <v>Elizabeth LaPash</v>
      </c>
      <c r="E114" s="3"/>
    </row>
    <row r="115" spans="1:5" x14ac:dyDescent="0.35">
      <c r="A115" t="str">
        <f>[1]!Table1[[#This Row],[Agency]]</f>
        <v>Welcome House</v>
      </c>
      <c r="B115" t="str">
        <f>[1]!Table1[[#This Row],[Project Name]]</f>
        <v>Welcome House-CoC Unsheltered-NKY-SSO-BOS</v>
      </c>
      <c r="C115">
        <f>[1]!Table1[[#This Row],[Project ID]]</f>
        <v>3406</v>
      </c>
      <c r="D115" t="str">
        <f>[1]!Table1[[#This Row],[Contact ]]</f>
        <v>Elizabeth LaPash</v>
      </c>
      <c r="E115" s="3"/>
    </row>
    <row r="116" spans="1:5" x14ac:dyDescent="0.35">
      <c r="A116" t="str">
        <f>[1]!Table1[[#This Row],[Agency]]</f>
        <v>Welcome House</v>
      </c>
      <c r="B116" t="str">
        <f>[1]!Table1[[#This Row],[Project Name]]</f>
        <v>Welcome House-CoC-RRH-BOS</v>
      </c>
      <c r="C116">
        <f>[1]!Table1[[#This Row],[Project ID]]</f>
        <v>2546</v>
      </c>
      <c r="D116" t="str">
        <f>[1]!Table1[[#This Row],[Contact ]]</f>
        <v>Elizabeth LaPash</v>
      </c>
      <c r="E116" s="3"/>
    </row>
    <row r="117" spans="1:5" x14ac:dyDescent="0.35">
      <c r="A117" t="str">
        <f>[1]!Table1[[#This Row],[Agency]]</f>
        <v>Welcome House</v>
      </c>
      <c r="B117" t="str">
        <f>[1]!Table1[[#This Row],[Project Name]]</f>
        <v>Welcome House-FIVCO-CoC-PSH-BOS</v>
      </c>
      <c r="C117">
        <f>[1]!Table1[[#This Row],[Project ID]]</f>
        <v>3543</v>
      </c>
      <c r="D117" t="str">
        <f>[1]!Table1[[#This Row],[Contact ]]</f>
        <v>Elizabeth LaPash</v>
      </c>
      <c r="E117" s="3"/>
    </row>
    <row r="118" spans="1:5" x14ac:dyDescent="0.35">
      <c r="A118" t="str">
        <f>[1]!Table1[[#This Row],[Agency]]</f>
        <v>Welcome House</v>
      </c>
      <c r="B118" t="str">
        <f>[1]!Table1[[#This Row],[Project Name]]</f>
        <v>Welcome House-HOME ARP-FIVCO-SO-BOS</v>
      </c>
      <c r="C118">
        <f>[1]!Table1[[#This Row],[Project ID]]</f>
        <v>3526</v>
      </c>
      <c r="D118" t="str">
        <f>[1]!Table1[[#This Row],[Contact ]]</f>
        <v>Elizabeth LaPash</v>
      </c>
      <c r="E118" s="3"/>
    </row>
    <row r="119" spans="1:5" x14ac:dyDescent="0.35">
      <c r="A119" t="str">
        <f>[1]!Table1[[#This Row],[Agency]]</f>
        <v>Welcome House</v>
      </c>
      <c r="B119" t="str">
        <f>[1]!Table1[[#This Row],[Project Name]]</f>
        <v>Welcome House-Kings Crossing Apartments-CoC-PSH-BOS</v>
      </c>
      <c r="C119">
        <f>[1]!Table1[[#This Row],[Project ID]]</f>
        <v>2036</v>
      </c>
      <c r="D119" t="str">
        <f>[1]!Table1[[#This Row],[Contact ]]</f>
        <v>Elizabeth LaPash</v>
      </c>
      <c r="E119" s="3"/>
    </row>
    <row r="120" spans="1:5" x14ac:dyDescent="0.35">
      <c r="A120" t="str">
        <f>[1]!Table1[[#This Row],[Agency]]</f>
        <v>Welcome House</v>
      </c>
      <c r="B120" t="str">
        <f>[1]!Table1[[#This Row],[Project Name]]</f>
        <v>Welcome House-Non KHC-GAPS Grant-CoC-SSO-BOS</v>
      </c>
      <c r="C120">
        <f>[1]!Table1[[#This Row],[Project ID]]</f>
        <v>103</v>
      </c>
      <c r="D120" t="str">
        <f>[1]!Table1[[#This Row],[Contact ]]</f>
        <v>Elizabeth LaPash</v>
      </c>
    </row>
    <row r="121" spans="1:5" x14ac:dyDescent="0.35">
      <c r="A121" t="str">
        <f>[1]!Table1[[#This Row],[Agency]]</f>
        <v>Welcome House</v>
      </c>
      <c r="B121" t="str">
        <f>[1]!Table1[[#This Row],[Project Name]]</f>
        <v>Welcome House-Non KHC-Homeless Services Project-CoC-SSO-BOS</v>
      </c>
      <c r="C121">
        <f>[1]!Table1[[#This Row],[Project ID]]</f>
        <v>220</v>
      </c>
      <c r="D121" t="str">
        <f>[1]!Table1[[#This Row],[Contact ]]</f>
        <v>Elizabeth LaPash</v>
      </c>
    </row>
    <row r="122" spans="1:5" x14ac:dyDescent="0.35">
      <c r="A122" t="str">
        <f>[1]!Table1[[#This Row],[Agency]]</f>
        <v>Welcome House</v>
      </c>
      <c r="B122" t="str">
        <f>[1]!Table1[[#This Row],[Project Name]]</f>
        <v>Welcome House-PSH Northern Kentucky-CoC-PSH-BOS</v>
      </c>
      <c r="C122">
        <f>[1]!Table1[[#This Row],[Project ID]]</f>
        <v>3065</v>
      </c>
      <c r="D122" t="str">
        <f>[1]!Table1[[#This Row],[Contact ]]</f>
        <v>Elizabeth LaPash</v>
      </c>
    </row>
  </sheetData>
  <autoFilter ref="B2:C2" xr:uid="{A8C0F3E7-8CAA-4B52-AE1D-570AA7C44483}">
    <sortState xmlns:xlrd2="http://schemas.microsoft.com/office/spreadsheetml/2017/richdata2" ref="B3:C111">
      <sortCondition ref="B2"/>
    </sortState>
  </autoFilter>
  <mergeCells count="1">
    <mergeCell ref="A1:D1"/>
  </mergeCells>
  <conditionalFormatting sqref="C3:C128">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73327-12DF-4B7D-BDD2-25DC18562A0C}">
  <dimension ref="A1:E131"/>
  <sheetViews>
    <sheetView tabSelected="1" topLeftCell="A81" workbookViewId="0">
      <selection activeCell="D135" sqref="D135"/>
    </sheetView>
  </sheetViews>
  <sheetFormatPr defaultRowHeight="14.5" x14ac:dyDescent="0.35"/>
  <cols>
    <col min="1" max="1" width="46.81640625" customWidth="1"/>
    <col min="2" max="2" width="60.6328125" customWidth="1"/>
    <col min="3" max="3" width="10.90625" bestFit="1" customWidth="1"/>
    <col min="4" max="4" width="55.1796875" bestFit="1" customWidth="1"/>
  </cols>
  <sheetData>
    <row r="1" spans="1:4" ht="18.5" x14ac:dyDescent="0.45">
      <c r="A1" s="9" t="s">
        <v>6</v>
      </c>
      <c r="B1" s="9"/>
      <c r="C1" s="9"/>
      <c r="D1" s="9"/>
    </row>
    <row r="2" spans="1:4" s="2" customFormat="1" ht="15.5" x14ac:dyDescent="0.35">
      <c r="A2" s="2" t="s">
        <v>3</v>
      </c>
      <c r="B2" s="2" t="s">
        <v>0</v>
      </c>
      <c r="C2" s="2" t="s">
        <v>8</v>
      </c>
      <c r="D2" s="2" t="s">
        <v>5</v>
      </c>
    </row>
    <row r="3" spans="1:4" x14ac:dyDescent="0.35">
      <c r="A3" t="str">
        <f>[1]!Table13[[#This Row],[Agency]]</f>
        <v xml:space="preserve">AVOL </v>
      </c>
      <c r="B3" t="str">
        <f>[1]!Table13[[#This Row],[Project Name]]</f>
        <v>AVOL-COMP HOPWA-Permanent Housing Placement-SSO-BOS</v>
      </c>
      <c r="C3">
        <f>[1]!Table13[[#This Row],[Project ID]]</f>
        <v>3203</v>
      </c>
      <c r="D3" t="str">
        <f>[1]!Table13[[#This Row],[Contact ]]</f>
        <v>Tami Damron</v>
      </c>
    </row>
    <row r="4" spans="1:4" x14ac:dyDescent="0.35">
      <c r="A4" t="str">
        <f>[1]!Table13[[#This Row],[Agency]]</f>
        <v xml:space="preserve">AVOL </v>
      </c>
      <c r="B4" t="str">
        <f>[1]!Table13[[#This Row],[Project Name]]</f>
        <v>AVOL-COMP HOPWA-STRMU-PREV-BOS</v>
      </c>
      <c r="C4">
        <f>[1]!Table13[[#This Row],[Project ID]]</f>
        <v>3474</v>
      </c>
      <c r="D4" t="str">
        <f>[1]!Table13[[#This Row],[Contact ]]</f>
        <v>Tami Damron</v>
      </c>
    </row>
    <row r="5" spans="1:4" x14ac:dyDescent="0.35">
      <c r="A5" t="str">
        <f>[1]!Table13[[#This Row],[Agency]]</f>
        <v>AVOL</v>
      </c>
      <c r="B5" t="str">
        <f>[1]!Table13[[#This Row],[Project Name]]</f>
        <v>AVOL-COMP HOPWA-Supportive Services-SSO-BOS</v>
      </c>
      <c r="C5">
        <f>[1]!Table13[[#This Row],[Project ID]]</f>
        <v>3196</v>
      </c>
      <c r="D5" t="str">
        <f>[1]!Table13[[#This Row],[Contact ]]</f>
        <v>Tami Damron</v>
      </c>
    </row>
    <row r="6" spans="1:4" x14ac:dyDescent="0.35">
      <c r="A6" t="str">
        <f>[1]!Table13[[#This Row],[Agency]]</f>
        <v>AVOL</v>
      </c>
      <c r="B6" t="str">
        <f>[1]!Table13[[#This Row],[Project Name]]</f>
        <v>AVOL-FORM HOPWA-Permanent Housing Placement-SSO-BOS</v>
      </c>
      <c r="C6">
        <f>[1]!Table13[[#This Row],[Project ID]]</f>
        <v>3377</v>
      </c>
      <c r="D6" t="str">
        <f>[1]!Table13[[#This Row],[Contact ]]</f>
        <v>Tami Damron</v>
      </c>
    </row>
    <row r="7" spans="1:4" x14ac:dyDescent="0.35">
      <c r="A7" t="str">
        <f>[1]!Table13[[#This Row],[Agency]]</f>
        <v>AVOL</v>
      </c>
      <c r="B7" t="str">
        <f>[1]!Table13[[#This Row],[Project Name]]</f>
        <v>AVOL-FORM HOPWA-PSH-TBRA-BOS</v>
      </c>
      <c r="C7">
        <f>[1]!Table13[[#This Row],[Project ID]]</f>
        <v>3375</v>
      </c>
      <c r="D7" t="str">
        <f>[1]!Table13[[#This Row],[Contact ]]</f>
        <v>Tami Damron</v>
      </c>
    </row>
    <row r="8" spans="1:4" x14ac:dyDescent="0.35">
      <c r="A8" t="str">
        <f>[1]!Table13[[#This Row],[Agency]]</f>
        <v>AVOL</v>
      </c>
      <c r="B8" t="str">
        <f>[1]!Table13[[#This Row],[Project Name]]</f>
        <v>AVOL-FORM HOPWA-STRMU-SSO-BOS</v>
      </c>
      <c r="C8">
        <f>[1]!Table13[[#This Row],[Project ID]]</f>
        <v>3378</v>
      </c>
      <c r="D8" t="str">
        <f>[1]!Table13[[#This Row],[Contact ]]</f>
        <v>Tami Damron</v>
      </c>
    </row>
    <row r="9" spans="1:4" x14ac:dyDescent="0.35">
      <c r="A9" t="str">
        <f>[1]!Table13[[#This Row],[Agency]]</f>
        <v>AVOL</v>
      </c>
      <c r="B9" t="str">
        <f>[1]!Table13[[#This Row],[Project Name]]</f>
        <v>AVOL-FORM HOPWA-Supportive Services-SSO-BOS</v>
      </c>
      <c r="C9">
        <f>[1]!Table13[[#This Row],[Project ID]]</f>
        <v>3376</v>
      </c>
      <c r="D9" t="str">
        <f>[1]!Table13[[#This Row],[Contact ]]</f>
        <v>Tami Damron</v>
      </c>
    </row>
    <row r="10" spans="1:4" x14ac:dyDescent="0.35">
      <c r="A10" t="str">
        <f>[1]!Table13[[#This Row],[Agency]]</f>
        <v>Beacon of Hope</v>
      </c>
      <c r="B10" t="str">
        <f>[1]!Table13[[#This Row],[Project Name]]</f>
        <v>Beacon of Hope-ESG-ES-BOS</v>
      </c>
      <c r="C10">
        <f>[1]!Table13[[#This Row],[Project ID]]</f>
        <v>3082</v>
      </c>
      <c r="D10" t="str">
        <f>[1]!Table13[[#This Row],[Contact ]]</f>
        <v>Michele Bradford/Jennifer Huffmaster</v>
      </c>
    </row>
    <row r="11" spans="1:4" x14ac:dyDescent="0.35">
      <c r="A11" t="str">
        <f>[1]!Table13[[#This Row],[Agency]]</f>
        <v>Bethany Haven</v>
      </c>
      <c r="B11" t="str">
        <f>[1]!Table13[[#This Row],[Project Name]]</f>
        <v>Bethany Haven-Christy's Place Shelter-ESG-ES-BOS</v>
      </c>
      <c r="C11">
        <f>[1]!Table13[[#This Row],[Project ID]]</f>
        <v>3095</v>
      </c>
      <c r="D11" t="str">
        <f>[1]!Table13[[#This Row],[Contact ]]</f>
        <v>Treasure Davidson</v>
      </c>
    </row>
    <row r="12" spans="1:4" x14ac:dyDescent="0.35">
      <c r="A12" t="str">
        <f>[1]!Table13[[#This Row],[Agency]]</f>
        <v>Bethany Haven</v>
      </c>
      <c r="B12" t="str">
        <f>[1]!Table13[[#This Row],[Project Name]]</f>
        <v>Bethany Haven-ESG-SO-BOS</v>
      </c>
      <c r="C12">
        <f>[1]!Table13[[#This Row],[Project ID]]</f>
        <v>3283</v>
      </c>
      <c r="D12" t="str">
        <f>[1]!Table13[[#This Row],[Contact ]]</f>
        <v>Treasure Davidson</v>
      </c>
    </row>
    <row r="13" spans="1:4" x14ac:dyDescent="0.35">
      <c r="A13" t="str">
        <f>[1]!Table13[[#This Row],[Agency]]</f>
        <v>Bethany Haven</v>
      </c>
      <c r="B13" t="str">
        <f>[1]!Table13[[#This Row],[Project Name]]</f>
        <v>Bethany Haven-Harbour House Inn-ESG-ES-BOS</v>
      </c>
      <c r="C13">
        <f>[1]!Table13[[#This Row],[Project ID]]</f>
        <v>3096</v>
      </c>
      <c r="D13" t="str">
        <f>[1]!Table13[[#This Row],[Contact ]]</f>
        <v>Treasure Davidson</v>
      </c>
    </row>
    <row r="14" spans="1:4" x14ac:dyDescent="0.35">
      <c r="A14" t="str">
        <f>[1]!Table13[[#This Row],[Agency]]</f>
        <v>Bethany Haven</v>
      </c>
      <c r="B14" t="str">
        <f>[1]!Table13[[#This Row],[Project Name]]</f>
        <v>Bethany Haven-Room in the Inn Nelson Co-OTH-ES-BOS</v>
      </c>
      <c r="C14">
        <f>[1]!Table13[[#This Row],[Project ID]]</f>
        <v>3097</v>
      </c>
      <c r="D14" t="str">
        <f>[1]!Table13[[#This Row],[Contact ]]</f>
        <v>Treasure Davidson</v>
      </c>
    </row>
    <row r="15" spans="1:4" x14ac:dyDescent="0.35">
      <c r="A15" t="str">
        <f>[1]!Table13[[#This Row],[Agency]]</f>
        <v>Big Sandy Area Community Action Program</v>
      </c>
      <c r="B15" t="str">
        <f>[1]!Table13[[#This Row],[Project Name]]</f>
        <v>Big Sandy Area Community Action Program-ESG-RRH-BOS</v>
      </c>
      <c r="C15">
        <f>[1]!Table13[[#This Row],[Project ID]]</f>
        <v>2101</v>
      </c>
      <c r="D15" t="str">
        <f>[1]!Table13[[#This Row],[Contact ]]</f>
        <v>Brandy Justice</v>
      </c>
    </row>
    <row r="16" spans="1:4" x14ac:dyDescent="0.35">
      <c r="A16" t="str">
        <f>[1]!Table13[[#This Row],[Agency]]</f>
        <v>Brighton Center</v>
      </c>
      <c r="B16" t="str">
        <f>[1]!Table13[[#This Row],[Project Name]]</f>
        <v>Brighton Center-Homeward Bound RHY Program-HHS-ESG-ES-BoS</v>
      </c>
      <c r="C16">
        <f>[1]!Table13[[#This Row],[Project ID]]</f>
        <v>1227</v>
      </c>
      <c r="D16" t="str">
        <f>[1]!Table13[[#This Row],[Contact ]]</f>
        <v>Carrie King</v>
      </c>
    </row>
    <row r="17" spans="1:4" x14ac:dyDescent="0.35">
      <c r="A17" t="str">
        <f>[1]!Table13[[#This Row],[Agency]]</f>
        <v>CAReS</v>
      </c>
      <c r="B17" t="str">
        <f>[1]!Table13[[#This Row],[Project Name]]</f>
        <v>CAReS-ESG-PREV-BOS</v>
      </c>
      <c r="C17">
        <f>[1]!Table13[[#This Row],[Project ID]]</f>
        <v>1939</v>
      </c>
      <c r="D17" t="str">
        <f>[1]!Table13[[#This Row],[Contact ]]</f>
        <v xml:space="preserve">Lynn Childers </v>
      </c>
    </row>
    <row r="18" spans="1:4" x14ac:dyDescent="0.35">
      <c r="A18" t="str">
        <f>[1]!Table13[[#This Row],[Agency]]</f>
        <v>CAReS</v>
      </c>
      <c r="B18" t="str">
        <f>[1]!Table13[[#This Row],[Project Name]]</f>
        <v>CAReS-OTH-SSO-BOS</v>
      </c>
      <c r="C18">
        <f>[1]!Table13[[#This Row],[Project ID]]</f>
        <v>1656</v>
      </c>
      <c r="D18" t="str">
        <f>[1]!Table13[[#This Row],[Contact ]]</f>
        <v xml:space="preserve">Lynn Childers </v>
      </c>
    </row>
    <row r="19" spans="1:4" x14ac:dyDescent="0.35">
      <c r="A19" t="str">
        <f>[1]!Table13[[#This Row],[Agency]]</f>
        <v>City of Georgetown</v>
      </c>
      <c r="B19" t="str">
        <f>[1]!Table13[[#This Row],[Project Name]]</f>
        <v xml:space="preserve">City of Georgetown-The Gathering Place-ESG-ES-BOS </v>
      </c>
      <c r="C19">
        <f>[1]!Table13[[#This Row],[Project ID]]</f>
        <v>3576</v>
      </c>
      <c r="D19" t="str">
        <f>[1]!Table13[[#This Row],[Contact ]]</f>
        <v>Kandice Whitehouse</v>
      </c>
    </row>
    <row r="20" spans="1:4" x14ac:dyDescent="0.35">
      <c r="A20" t="str">
        <f>[1]!Table13[[#This Row],[Agency]]</f>
        <v>City of Georgetown</v>
      </c>
      <c r="B20" t="str">
        <f>[1]!Table13[[#This Row],[Project Name]]</f>
        <v>City of Georgetown-The Gathering Place-ESG-RRH-BOS</v>
      </c>
      <c r="C20">
        <f>[1]!Table13[[#This Row],[Project ID]]</f>
        <v>3577</v>
      </c>
      <c r="D20" t="str">
        <f>[1]!Table13[[#This Row],[Contact ]]</f>
        <v>Kandice Whitehouse</v>
      </c>
    </row>
    <row r="21" spans="1:4" x14ac:dyDescent="0.35">
      <c r="A21" t="str">
        <f>[1]!Table13[[#This Row],[Agency]]</f>
        <v>Clark County Community Services</v>
      </c>
      <c r="B21" t="str">
        <f>[1]!Table13[[#This Row],[Project Name]]</f>
        <v>Clark County Community Services-ERA2-PREV-BOS</v>
      </c>
      <c r="C21">
        <f>[1]!Table13[[#This Row],[Project ID]]</f>
        <v>3309</v>
      </c>
      <c r="D21" t="str">
        <f>[1]!Table13[[#This Row],[Contact ]]</f>
        <v>Jennifer Havens</v>
      </c>
    </row>
    <row r="22" spans="1:4" x14ac:dyDescent="0.35">
      <c r="A22" t="str">
        <f>[1]!Table13[[#This Row],[Agency]]</f>
        <v>Clark County Community Services</v>
      </c>
      <c r="B22" t="str">
        <f>[1]!Table13[[#This Row],[Project Name]]</f>
        <v>Clark County Community Services-ESG-PREV-BOS</v>
      </c>
      <c r="C22">
        <f>[1]!Table13[[#This Row],[Project ID]]</f>
        <v>1471</v>
      </c>
      <c r="D22" t="str">
        <f>[1]!Table13[[#This Row],[Contact ]]</f>
        <v>Jennifer Havens</v>
      </c>
    </row>
    <row r="23" spans="1:4" x14ac:dyDescent="0.35">
      <c r="A23" t="str">
        <f>[1]!Table13[[#This Row],[Agency]]</f>
        <v>Clark County Community Services</v>
      </c>
      <c r="B23" t="str">
        <f>[1]!Table13[[#This Row],[Project Name]]</f>
        <v>Clark County Community Services-ESG-RRH-BOS</v>
      </c>
      <c r="C23">
        <f>[1]!Table13[[#This Row],[Project ID]]</f>
        <v>2042</v>
      </c>
      <c r="D23" t="str">
        <f>[1]!Table13[[#This Row],[Contact ]]</f>
        <v>Jennifer Havens</v>
      </c>
    </row>
    <row r="24" spans="1:4" x14ac:dyDescent="0.35">
      <c r="A24" t="str">
        <f>[1]!Table13[[#This Row],[Agency]]</f>
        <v>Clark County Homeless Coalition</v>
      </c>
      <c r="B24" t="str">
        <f>[1]!Table13[[#This Row],[Project Name]]</f>
        <v>Clark County Homeless Coalition-ERA2-RRH-BOS</v>
      </c>
      <c r="C24">
        <f>[1]!Table13[[#This Row],[Project ID]]</f>
        <v>3334</v>
      </c>
      <c r="D24" t="str">
        <f>[1]!Table13[[#This Row],[Contact ]]</f>
        <v>Taylor Chism</v>
      </c>
    </row>
    <row r="25" spans="1:4" x14ac:dyDescent="0.35">
      <c r="A25" t="str">
        <f>[1]!Table13[[#This Row],[Agency]]</f>
        <v>Clark County Homeless Coalition</v>
      </c>
      <c r="B25" t="str">
        <f>[1]!Table13[[#This Row],[Project Name]]</f>
        <v>Clark County Homeless Coalition-ESG-ES-BOS</v>
      </c>
      <c r="C25">
        <f>[1]!Table13[[#This Row],[Project ID]]</f>
        <v>2549</v>
      </c>
      <c r="D25" t="str">
        <f>[1]!Table13[[#This Row],[Contact ]]</f>
        <v>Taylor Chism</v>
      </c>
    </row>
    <row r="26" spans="1:4" x14ac:dyDescent="0.35">
      <c r="A26" t="str">
        <f>[1]!Table13[[#This Row],[Agency]]</f>
        <v>Clark County Homeless Coalition</v>
      </c>
      <c r="B26" t="str">
        <f>[1]!Table13[[#This Row],[Project Name]]</f>
        <v>Clark County Homeless Coalition-ESG-RRH-BOS</v>
      </c>
      <c r="C26">
        <f>[1]!Table13[[#This Row],[Project ID]]</f>
        <v>2416</v>
      </c>
      <c r="D26" t="str">
        <f>[1]!Table13[[#This Row],[Contact ]]</f>
        <v>Taylor Chism</v>
      </c>
    </row>
    <row r="27" spans="1:4" x14ac:dyDescent="0.35">
      <c r="A27" t="str">
        <f>[1]!Table13[[#This Row],[Agency]]</f>
        <v>Clark County Homeless Coalition</v>
      </c>
      <c r="B27" t="str">
        <f>[1]!Table13[[#This Row],[Project Name]]</f>
        <v>Clark County Homeless Coalition-ESG-SO-BOS</v>
      </c>
      <c r="C27">
        <f>[1]!Table13[[#This Row],[Project ID]]</f>
        <v>2548</v>
      </c>
      <c r="D27" t="str">
        <f>[1]!Table13[[#This Row],[Contact ]]</f>
        <v>Taylor Chism</v>
      </c>
    </row>
    <row r="28" spans="1:4" x14ac:dyDescent="0.35">
      <c r="A28" t="str">
        <f>[1]!Table13[[#This Row],[Agency]]</f>
        <v>Community Outreach Inc</v>
      </c>
      <c r="B28" t="str">
        <f>[1]!Table13[[#This Row],[Project Name]]</f>
        <v>Community Outreach Inc-ESG-RRH-BOS</v>
      </c>
      <c r="C28">
        <f>[1]!Table13[[#This Row],[Project ID]]</f>
        <v>2111</v>
      </c>
      <c r="D28" t="str">
        <f>[1]!Table13[[#This Row],[Contact ]]</f>
        <v>Yvonne Fields</v>
      </c>
    </row>
    <row r="29" spans="1:4" x14ac:dyDescent="0.35">
      <c r="A29" t="str">
        <f>[1]!Table13[[#This Row],[Agency]]</f>
        <v>Community Outreach Inc</v>
      </c>
      <c r="B29" t="str">
        <f>[1]!Table13[[#This Row],[Project Name]]</f>
        <v>Community Outreach-ESG-ES-BOS</v>
      </c>
      <c r="C29">
        <f>[1]!Table13[[#This Row],[Project ID]]</f>
        <v>502</v>
      </c>
      <c r="D29" t="str">
        <f>[1]!Table13[[#This Row],[Contact ]]</f>
        <v>Yvonne Fields</v>
      </c>
    </row>
    <row r="30" spans="1:4" x14ac:dyDescent="0.35">
      <c r="A30" t="str">
        <f>[1]!Table13[[#This Row],[Agency]]</f>
        <v>Daniel Boone Community Action Agency Inc.</v>
      </c>
      <c r="B30" t="str">
        <f>[1]!Table13[[#This Row],[Project Name]]</f>
        <v>Daniel Boone Community Action Agency Inc.-Ashlee's House-ESG-ES-BOS</v>
      </c>
      <c r="C30">
        <f>[1]!Table13[[#This Row],[Project ID]]</f>
        <v>1676</v>
      </c>
      <c r="D30" t="str">
        <f>[1]!Table13[[#This Row],[Contact ]]</f>
        <v>Kim Stevens</v>
      </c>
    </row>
    <row r="31" spans="1:4" x14ac:dyDescent="0.35">
      <c r="A31" t="str">
        <f>[1]!Table13[[#This Row],[Agency]]</f>
        <v>Daniel Boone Community Action Agency Inc.</v>
      </c>
      <c r="B31" t="str">
        <f>[1]!Table13[[#This Row],[Project Name]]</f>
        <v>Daniel Boone Community Action Agency Inc.-ESG-RRH-BOS</v>
      </c>
      <c r="C31">
        <f>[1]!Table13[[#This Row],[Project ID]]</f>
        <v>2055</v>
      </c>
      <c r="D31" t="str">
        <f>[1]!Table13[[#This Row],[Contact ]]</f>
        <v>Kim Stevens</v>
      </c>
    </row>
    <row r="32" spans="1:4" x14ac:dyDescent="0.35">
      <c r="A32" t="str">
        <f>[1]!Table13[[#This Row],[Agency]]</f>
        <v>Daniel Boone Community Action Agency, Inc.</v>
      </c>
      <c r="B32" t="str">
        <f>[1]!Table13[[#This Row],[Project Name]]</f>
        <v>Daniel Boone Community Action Agency, Inc.-ESG-PREV-BOS</v>
      </c>
      <c r="C32">
        <f>[1]!Table13[[#This Row],[Project ID]]</f>
        <v>1684</v>
      </c>
      <c r="D32" t="str">
        <f>[1]!Table13[[#This Row],[Contact ]]</f>
        <v>Kim Stevens</v>
      </c>
    </row>
    <row r="33" spans="1:4" x14ac:dyDescent="0.35">
      <c r="A33" t="str">
        <f>[1]!Table13[[#This Row],[Agency]]</f>
        <v>Daniel Pitino Shelter, Inc.</v>
      </c>
      <c r="B33" t="str">
        <f>[1]!Table13[[#This Row],[Project Name]]</f>
        <v>Daniel Pitino Shelter Inc.-ERA2-RRH-BOS</v>
      </c>
      <c r="C33">
        <f>[1]!Table13[[#This Row],[Project ID]]</f>
        <v>3439</v>
      </c>
      <c r="D33" t="str">
        <f>[1]!Table13[[#This Row],[Contact ]]</f>
        <v>Hannah Statts/Robinson</v>
      </c>
    </row>
    <row r="34" spans="1:4" x14ac:dyDescent="0.35">
      <c r="A34" t="str">
        <f>[1]!Table13[[#This Row],[Agency]]</f>
        <v>Daniel Pitino Shelter, Inc.</v>
      </c>
      <c r="B34" t="str">
        <f>[1]!Table13[[#This Row],[Project Name]]</f>
        <v>Daniel Pitino Shelter, Inc.-ERA2-PREV-BOS</v>
      </c>
      <c r="C34">
        <f>[1]!Table13[[#This Row],[Project ID]]</f>
        <v>3440</v>
      </c>
      <c r="D34" t="str">
        <f>[1]!Table13[[#This Row],[Contact ]]</f>
        <v>Hannah Statts/Robinson</v>
      </c>
    </row>
    <row r="35" spans="1:4" x14ac:dyDescent="0.35">
      <c r="A35" t="str">
        <f>[1]!Table13[[#This Row],[Agency]]</f>
        <v>Daniel Pitino Shelter, Inc.</v>
      </c>
      <c r="B35" t="str">
        <f>[1]!Table13[[#This Row],[Project Name]]</f>
        <v>Daniel Pitino Shelter, Inc.-Henderson-OTH-PREV-BOS</v>
      </c>
      <c r="C35">
        <f>[1]!Table13[[#This Row],[Project ID]]</f>
        <v>3542</v>
      </c>
      <c r="D35" t="str">
        <f>[1]!Table13[[#This Row],[Contact ]]</f>
        <v>Hannah Statts/Robinson</v>
      </c>
    </row>
    <row r="36" spans="1:4" x14ac:dyDescent="0.35">
      <c r="A36" t="str">
        <f>[1]!Table13[[#This Row],[Agency]]</f>
        <v>Daniel Pitino Shelter, Inc.</v>
      </c>
      <c r="B36" t="str">
        <f>[1]!Table13[[#This Row],[Project Name]]</f>
        <v>Daniel Pitino Shelter-ESG-ES-BOS</v>
      </c>
      <c r="C36">
        <f>[1]!Table13[[#This Row],[Project ID]]</f>
        <v>424</v>
      </c>
      <c r="D36" t="str">
        <f>[1]!Table13[[#This Row],[Contact ]]</f>
        <v>Hannah Statts/Robinson</v>
      </c>
    </row>
    <row r="37" spans="1:4" x14ac:dyDescent="0.35">
      <c r="A37" t="str">
        <f>[1]!Table13[[#This Row],[Agency]]</f>
        <v>Emergency Christian Ministries</v>
      </c>
      <c r="B37" t="str">
        <f>[1]!Table13[[#This Row],[Project Name]]</f>
        <v>Emergency Christian Ministries-ESG-ES-BOS</v>
      </c>
      <c r="C37">
        <f>[1]!Table13[[#This Row],[Project ID]]</f>
        <v>3330</v>
      </c>
      <c r="D37" t="str">
        <f>[1]!Table13[[#This Row],[Contact ]]</f>
        <v>Susan Jett</v>
      </c>
    </row>
    <row r="38" spans="1:4" x14ac:dyDescent="0.35">
      <c r="A38" t="str">
        <f>[1]!Table13[[#This Row],[Agency]]</f>
        <v>Fairhaven Rescue Mission</v>
      </c>
      <c r="B38" t="str">
        <f>[1]!Table13[[#This Row],[Project Name]]</f>
        <v>Fairhaven Rescue Mission-Men's New Life Recovery-OTH-TH-BOS</v>
      </c>
      <c r="C38">
        <f>[1]!Table13[[#This Row],[Project ID]]</f>
        <v>3075</v>
      </c>
      <c r="D38" t="str">
        <f>[1]!Table13[[#This Row],[Contact ]]</f>
        <v xml:space="preserve">Bryon Harvey </v>
      </c>
    </row>
    <row r="39" spans="1:4" x14ac:dyDescent="0.35">
      <c r="A39" t="str">
        <f>[1]!Table13[[#This Row],[Agency]]</f>
        <v>Fairhaven Rescue Mission</v>
      </c>
      <c r="B39" t="str">
        <f>[1]!Table13[[#This Row],[Project Name]]</f>
        <v>Fairhaven Rescue Mission-New Life-OTH-ES-BOS</v>
      </c>
      <c r="C39">
        <f>[1]!Table13[[#This Row],[Project ID]]</f>
        <v>3076</v>
      </c>
      <c r="D39" t="str">
        <f>[1]!Table13[[#This Row],[Contact ]]</f>
        <v xml:space="preserve">Bryon Harvey </v>
      </c>
    </row>
    <row r="40" spans="1:4" x14ac:dyDescent="0.35">
      <c r="A40" t="str">
        <f>[1]!Table13[[#This Row],[Agency]]</f>
        <v>Father Bradley's Shelter for Women and Children</v>
      </c>
      <c r="B40" t="str">
        <f>[1]!Table13[[#This Row],[Project Name]]</f>
        <v>Father Bradley's Shelter for Women and Children-OTH-ES-BOS</v>
      </c>
      <c r="C40">
        <f>[1]!Table13[[#This Row],[Project ID]]</f>
        <v>3266</v>
      </c>
      <c r="D40" t="str">
        <f>[1]!Table13[[#This Row],[Contact ]]</f>
        <v>Cynthia Curry</v>
      </c>
    </row>
    <row r="41" spans="1:4" x14ac:dyDescent="0.35">
      <c r="A41" t="str">
        <f>[1]!Table13[[#This Row],[Agency]]</f>
        <v>Gateway Homeless Coalition</v>
      </c>
      <c r="B41" t="str">
        <f>[1]!Table13[[#This Row],[Project Name]]</f>
        <v>Gateway Homeless Coalition-ERA2-ES-Hotel/Motel Vouchers-BOS</v>
      </c>
      <c r="C41">
        <f>[1]!Table13[[#This Row],[Project ID]]</f>
        <v>3581</v>
      </c>
      <c r="D41" t="str">
        <f>[1]!Table13[[#This Row],[Contact ]]</f>
        <v xml:space="preserve">Tina Smith </v>
      </c>
    </row>
    <row r="42" spans="1:4" x14ac:dyDescent="0.35">
      <c r="A42" t="str">
        <f>[1]!Table13[[#This Row],[Agency]]</f>
        <v>Gateway Homeless Coalition</v>
      </c>
      <c r="B42" t="str">
        <f>[1]!Table13[[#This Row],[Project Name]]</f>
        <v>Gateway Homeless Coalition-ERA2-PREV-BOS</v>
      </c>
      <c r="C42">
        <f>[1]!Table13[[#This Row],[Project ID]]</f>
        <v>3400</v>
      </c>
      <c r="D42" t="str">
        <f>[1]!Table13[[#This Row],[Contact ]]</f>
        <v>Tina Smith</v>
      </c>
    </row>
    <row r="43" spans="1:4" x14ac:dyDescent="0.35">
      <c r="A43" t="str">
        <f>[1]!Table13[[#This Row],[Agency]]</f>
        <v>Gateway Homeless Coalition</v>
      </c>
      <c r="B43" t="str">
        <f>[1]!Table13[[#This Row],[Project Name]]</f>
        <v>Gateway Homeless Coalition-ERA2-RRH-BOS</v>
      </c>
      <c r="C43">
        <f>[1]!Table13[[#This Row],[Project ID]]</f>
        <v>3399</v>
      </c>
      <c r="D43" t="str">
        <f>[1]!Table13[[#This Row],[Contact ]]</f>
        <v>Tina Smith</v>
      </c>
    </row>
    <row r="44" spans="1:4" x14ac:dyDescent="0.35">
      <c r="A44" t="str">
        <f>[1]!Table13[[#This Row],[Agency]]</f>
        <v>Gateway Homeless Coalition</v>
      </c>
      <c r="B44" t="str">
        <f>[1]!Table13[[#This Row],[Project Name]]</f>
        <v>Gateway Homeless Coalition-ESG-ES-BOS</v>
      </c>
      <c r="C44">
        <f>[1]!Table13[[#This Row],[Project ID]]</f>
        <v>746</v>
      </c>
      <c r="D44" t="str">
        <f>[1]!Table13[[#This Row],[Contact ]]</f>
        <v>Tina Smith</v>
      </c>
    </row>
    <row r="45" spans="1:4" x14ac:dyDescent="0.35">
      <c r="A45" t="str">
        <f>[1]!Table13[[#This Row],[Agency]]</f>
        <v>Gateway Homeless Coalition</v>
      </c>
      <c r="B45" t="str">
        <f>[1]!Table13[[#This Row],[Project Name]]</f>
        <v>Gateway Homeless Coalition-Gateway Homeless Coalition Shelter-ESG-RRH-BOS</v>
      </c>
      <c r="C45">
        <f>[1]!Table13[[#This Row],[Project ID]]</f>
        <v>2049</v>
      </c>
      <c r="D45" t="str">
        <f>[1]!Table13[[#This Row],[Contact ]]</f>
        <v>Tina Smith</v>
      </c>
    </row>
    <row r="46" spans="1:4" x14ac:dyDescent="0.35">
      <c r="A46" t="str">
        <f>[1]!Table13[[#This Row],[Agency]]</f>
        <v>Harbour House</v>
      </c>
      <c r="B46" t="str">
        <f>[1]!Table13[[#This Row],[Project Name]]</f>
        <v>Harbor House Christian Men's Center-OTH-ES-BOS</v>
      </c>
      <c r="C46">
        <f>[1]!Table13[[#This Row],[Project ID]]</f>
        <v>2669</v>
      </c>
      <c r="D46" t="str">
        <f>[1]!Table13[[#This Row],[Contact ]]</f>
        <v>Josh Bell/Shelly Bowling</v>
      </c>
    </row>
    <row r="47" spans="1:4" x14ac:dyDescent="0.35">
      <c r="A47" t="str">
        <f>[1]!Table13[[#This Row],[Agency]]</f>
        <v>Harlan County Community Action Agency</v>
      </c>
      <c r="B47" t="str">
        <f>[1]!Table13[[#This Row],[Project Name]]</f>
        <v>Harlan County Community Action Agency-ESG-RRH-BOS</v>
      </c>
      <c r="C47">
        <f>[1]!Table13[[#This Row],[Project ID]]</f>
        <v>2280</v>
      </c>
      <c r="D47" t="str">
        <f>[1]!Table13[[#This Row],[Contact ]]</f>
        <v>Sherry Jennings</v>
      </c>
    </row>
    <row r="48" spans="1:4" x14ac:dyDescent="0.35">
      <c r="A48" t="str">
        <f>[1]!Table13[[#This Row],[Agency]]</f>
        <v>HHCK</v>
      </c>
      <c r="B48" t="str">
        <f>[1]!Table13[[#This Row],[Project Name]]</f>
        <v>Homeless and Housing Coalition of Kentucky-ESG-SO-BOS</v>
      </c>
      <c r="C48">
        <f>[1]!Table13[[#This Row],[Project ID]]</f>
        <v>3583</v>
      </c>
      <c r="D48" t="str">
        <f>[1]!Table13[[#This Row],[Contact ]]</f>
        <v>Katie Matakas</v>
      </c>
    </row>
    <row r="49" spans="1:5" x14ac:dyDescent="0.35">
      <c r="A49" t="str">
        <f>[1]!Table13[[#This Row],[Agency]]</f>
        <v>HOTEL Inc</v>
      </c>
      <c r="B49" t="str">
        <f>[1]!Table13[[#This Row],[Project Name]]</f>
        <v>HOTEL Inc.-OTH-TH-BOS</v>
      </c>
      <c r="C49">
        <f>[1]!Table13[[#This Row],[Project ID]]</f>
        <v>3086</v>
      </c>
      <c r="D49" t="str">
        <f>[1]!Table13[[#This Row],[Contact ]]</f>
        <v>Rebecca Troxell</v>
      </c>
    </row>
    <row r="50" spans="1:5" x14ac:dyDescent="0.35">
      <c r="A50" t="str">
        <f>[1]!Table13[[#This Row],[Agency]]</f>
        <v>HOTEL Inc</v>
      </c>
      <c r="B50" t="str">
        <f>[1]!Table13[[#This Row],[Project Name]]</f>
        <v>HOTEL, Inc.-OTH-SSO-BOS</v>
      </c>
      <c r="C50">
        <f>[1]!Table13[[#This Row],[Project ID]]</f>
        <v>2343</v>
      </c>
      <c r="D50" t="str">
        <f>[1]!Table13[[#This Row],[Contact ]]</f>
        <v>Rebecca Troxell</v>
      </c>
    </row>
    <row r="51" spans="1:5" x14ac:dyDescent="0.35">
      <c r="A51" t="str">
        <f>[1]!Table13[[#This Row],[Agency]]</f>
        <v>Jessamine County Homeless Coalition Inc</v>
      </c>
      <c r="B51" t="str">
        <f>[1]!Table13[[#This Row],[Project Name]]</f>
        <v>Jessamine County Homeless Coalition Inc-OTH-ES-BOS</v>
      </c>
      <c r="C51">
        <f>[1]!Table13[[#This Row],[Project ID]]</f>
        <v>3073</v>
      </c>
      <c r="D51" t="str">
        <f>[1]!Table13[[#This Row],[Contact ]]</f>
        <v>Johnny Templin/April Mccubbins</v>
      </c>
    </row>
    <row r="52" spans="1:5" x14ac:dyDescent="0.35">
      <c r="A52" t="str">
        <f>[1]!Table13[[#This Row],[Agency]]</f>
        <v>Jesus Community Center</v>
      </c>
      <c r="B52" t="str">
        <f>[1]!Table13[[#This Row],[Project Name]]</f>
        <v>Jesus Community Center-ESG-ES-BOS</v>
      </c>
      <c r="C52">
        <f>[1]!Table13[[#This Row],[Project ID]]</f>
        <v>523</v>
      </c>
      <c r="D52" t="str">
        <f>[1]!Table13[[#This Row],[Contact ]]</f>
        <v>Arnetta Dandridge</v>
      </c>
    </row>
    <row r="53" spans="1:5" x14ac:dyDescent="0.35">
      <c r="A53" t="str">
        <f>[1]!Table13[[#This Row],[Agency]]</f>
        <v>Jesus Community Center</v>
      </c>
      <c r="B53" t="str">
        <f>[1]!Table13[[#This Row],[Project Name]]</f>
        <v>Jesus Community Center-ESG-Jesus Arms - ES-BOS</v>
      </c>
      <c r="C53">
        <f>[1]!Table13[[#This Row],[Project ID]]</f>
        <v>1650</v>
      </c>
      <c r="D53" t="str">
        <f>[1]!Table13[[#This Row],[Contact ]]</f>
        <v>Arnetta Dandridge</v>
      </c>
    </row>
    <row r="54" spans="1:5" x14ac:dyDescent="0.35">
      <c r="A54" t="str">
        <f>[1]!Table13[[#This Row],[Agency]]</f>
        <v>Jesus Community Center</v>
      </c>
      <c r="B54" t="str">
        <f>[1]!Table13[[#This Row],[Project Name]]</f>
        <v>Jesus Community Center-ESG-PREV-BOS</v>
      </c>
      <c r="C54">
        <f>[1]!Table13[[#This Row],[Project ID]]</f>
        <v>2047</v>
      </c>
      <c r="D54" t="str">
        <f>[1]!Table13[[#This Row],[Contact ]]</f>
        <v>Arnetta Dandridge</v>
      </c>
    </row>
    <row r="55" spans="1:5" x14ac:dyDescent="0.35">
      <c r="A55" t="str">
        <f>[1]!Table13[[#This Row],[Agency]]</f>
        <v>KCEOC</v>
      </c>
      <c r="B55" t="str">
        <f>[1]!Table13[[#This Row],[Project Name]]</f>
        <v>KCEOC-ERA2-ES-Hotel/Motel Vouchers-BOS</v>
      </c>
      <c r="C55">
        <f>[1]!Table13[[#This Row],[Project ID]]</f>
        <v>3582</v>
      </c>
      <c r="D55" t="str">
        <f>[1]!Table13[[#This Row],[Contact ]]</f>
        <v>Jennifer Smith/Beverly Isom</v>
      </c>
    </row>
    <row r="56" spans="1:5" x14ac:dyDescent="0.35">
      <c r="A56" t="str">
        <f>[1]!Table13[[#This Row],[Agency]]</f>
        <v>KCEOC</v>
      </c>
      <c r="B56" t="str">
        <f>[1]!Table13[[#This Row],[Project Name]]</f>
        <v>KCEOC-ESG-PREV-BOS</v>
      </c>
      <c r="C56">
        <f>[1]!Table13[[#This Row],[Project ID]]</f>
        <v>3401</v>
      </c>
      <c r="D56" t="str">
        <f>[1]!Table13[[#This Row],[Contact ]]</f>
        <v>Jennifer Smith/Beverly Isom</v>
      </c>
    </row>
    <row r="57" spans="1:5" x14ac:dyDescent="0.35">
      <c r="A57" t="str">
        <f>[1]!Table13[[#This Row],[Agency]]</f>
        <v>KCEOC</v>
      </c>
      <c r="B57" t="str">
        <f>[1]!Table13[[#This Row],[Project Name]]</f>
        <v>KCEOC-ESG-RRH-BOS</v>
      </c>
      <c r="C57">
        <f>[1]!Table13[[#This Row],[Project ID]]</f>
        <v>2056</v>
      </c>
      <c r="D57" t="str">
        <f>[1]!Table13[[#This Row],[Contact ]]</f>
        <v>Jennifer Smith/Beverly Isom</v>
      </c>
    </row>
    <row r="58" spans="1:5" x14ac:dyDescent="0.35">
      <c r="A58" t="str">
        <f>[1]!Table13[[#This Row],[Agency]]</f>
        <v>KCEOC</v>
      </c>
      <c r="B58" t="str">
        <f>[1]!Table13[[#This Row],[Project Name]]</f>
        <v>KCEOC-Women's Emergency Support Center-ESG-ES-BOS</v>
      </c>
      <c r="C58">
        <f>[1]!Table13[[#This Row],[Project ID]]</f>
        <v>514</v>
      </c>
      <c r="D58" t="str">
        <f>[1]!Table13[[#This Row],[Contact ]]</f>
        <v>Jennifer Smith/Beverly Isom</v>
      </c>
    </row>
    <row r="59" spans="1:5" x14ac:dyDescent="0.35">
      <c r="A59" t="str">
        <f>[1]!Table13[[#This Row],[Agency]]</f>
        <v>Kentucky Housing Corporation</v>
      </c>
      <c r="B59" t="str">
        <f>[1]!Table13[[#This Row],[Project Name]]</f>
        <v>Kentucky Housing Corporation-CoC Rural-Housing Connector-SSO-BOS</v>
      </c>
      <c r="C59">
        <f>[1]!Table13[[#This Row],[Project ID]]</f>
        <v>3487</v>
      </c>
      <c r="D59" t="str">
        <f>[1]!Table13[[#This Row],[Contact ]]</f>
        <v>Sam Young</v>
      </c>
    </row>
    <row r="60" spans="1:5" x14ac:dyDescent="0.35">
      <c r="A60" t="str">
        <f>[1]!Table13[[#This Row],[Agency]]</f>
        <v>Kentucky Housing Corporation</v>
      </c>
      <c r="B60" t="str">
        <f>[1]!Table13[[#This Row],[Project Name]]</f>
        <v>Kentucky Housing Corporation-ERA2-Housing Connector-ES-Hotel/Motel Vouchers-BOS</v>
      </c>
      <c r="C60">
        <f>[1]!Table13[[#This Row],[Project ID]]</f>
        <v>3580</v>
      </c>
      <c r="D60" t="str">
        <f>[1]!Table13[[#This Row],[Contact ]]</f>
        <v>Sam Young</v>
      </c>
    </row>
    <row r="61" spans="1:5" x14ac:dyDescent="0.35">
      <c r="A61" t="str">
        <f>[1]!Table13[[#This Row],[Agency]]</f>
        <v>Kentucky Housing Corporation</v>
      </c>
      <c r="B61" t="str">
        <f>[1]!Table13[[#This Row],[Project Name]]</f>
        <v>Kentucky Housing Corporation-ERA2-Housing Connector-RRH-BOS</v>
      </c>
      <c r="C61">
        <f>[1]!Table13[[#This Row],[Project ID]]</f>
        <v>3565</v>
      </c>
      <c r="D61" t="str">
        <f>[1]!Table13[[#This Row],[Contact ]]</f>
        <v>Sam Young</v>
      </c>
    </row>
    <row r="62" spans="1:5" x14ac:dyDescent="0.35">
      <c r="A62" t="str">
        <f>[1]!Table13[[#This Row],[Agency]]</f>
        <v>Kentucky Housing Corporation</v>
      </c>
      <c r="B62" t="str">
        <f>[1]!Table13[[#This Row],[Project Name]]</f>
        <v>Kentucky Housing Corporation-LW Purchase-PSH-BOS</v>
      </c>
      <c r="C62">
        <f>[1]!Table13[[#This Row],[Project ID]]</f>
        <v>3616</v>
      </c>
      <c r="D62" t="str">
        <f>[1]!Table13[[#This Row],[Contact ]]</f>
        <v>Sam Young</v>
      </c>
      <c r="E62" s="4"/>
    </row>
    <row r="63" spans="1:5" x14ac:dyDescent="0.35">
      <c r="A63" t="str">
        <f>[1]!Table13[[#This Row],[Agency]]</f>
        <v>Kentucky River Community Care</v>
      </c>
      <c r="B63" t="str">
        <f>[1]!Table13[[#This Row],[Project Name]]</f>
        <v>Kentucky River Community Care-ESG-PREV-BOS</v>
      </c>
      <c r="C63">
        <f>[1]!Table13[[#This Row],[Project ID]]</f>
        <v>2087</v>
      </c>
      <c r="D63" t="str">
        <f>[1]!Table13[[#This Row],[Contact ]]</f>
        <v>Angela Crase/Laura Combs</v>
      </c>
      <c r="E63" s="4"/>
    </row>
    <row r="64" spans="1:5" x14ac:dyDescent="0.35">
      <c r="A64" t="str">
        <f>[1]!Table13[[#This Row],[Agency]]</f>
        <v>Kentucky River Community Care</v>
      </c>
      <c r="B64" t="str">
        <f>[1]!Table13[[#This Row],[Project Name]]</f>
        <v>Kentucky River Community Care-ESG-RRH-BOS</v>
      </c>
      <c r="C64">
        <f>[1]!Table13[[#This Row],[Project ID]]</f>
        <v>2097</v>
      </c>
      <c r="D64" t="str">
        <f>[1]!Table13[[#This Row],[Contact ]]</f>
        <v>Angela Crase/Laura Combs</v>
      </c>
      <c r="E64" s="4"/>
    </row>
    <row r="65" spans="1:5" x14ac:dyDescent="0.35">
      <c r="A65" t="str">
        <f>[1]!Table13[[#This Row],[Agency]]</f>
        <v>Kentucky River Community Care</v>
      </c>
      <c r="B65" t="str">
        <f>[1]!Table13[[#This Row],[Project Name]]</f>
        <v>Kentucky River Community Care-ESG-SO-BOS</v>
      </c>
      <c r="C65">
        <f>[1]!Table13[[#This Row],[Project ID]]</f>
        <v>2906</v>
      </c>
      <c r="D65" t="str">
        <f>[1]!Table13[[#This Row],[Contact ]]</f>
        <v>Angela Crase/Laura Combs</v>
      </c>
      <c r="E65" s="4"/>
    </row>
    <row r="66" spans="1:5" x14ac:dyDescent="0.35">
      <c r="A66" t="str">
        <f>[1]!Table13[[#This Row],[Agency]]</f>
        <v>Kentucky River Community Care</v>
      </c>
      <c r="B66" t="str">
        <f>[1]!Table13[[#This Row],[Project Name]]</f>
        <v>Kentucky River Community Care-Homeless Emergency Living Project-ESG-ES-BOS</v>
      </c>
      <c r="C66">
        <f>[1]!Table13[[#This Row],[Project ID]]</f>
        <v>411</v>
      </c>
      <c r="D66" t="str">
        <f>[1]!Table13[[#This Row],[Contact ]]</f>
        <v>Angela Crase/Laura Combs</v>
      </c>
      <c r="E66" s="4"/>
    </row>
    <row r="67" spans="1:5" x14ac:dyDescent="0.35">
      <c r="A67" t="str">
        <f>[1]!Table13[[#This Row],[Agency]]</f>
        <v>Kentucky River Foothills</v>
      </c>
      <c r="B67" t="str">
        <f>[1]!Table13[[#This Row],[Project Name]]</f>
        <v>Kentucky River Foothills Development Council-SSRE-OTH-RRH-BOS</v>
      </c>
      <c r="C67">
        <f>[1]!Table13[[#This Row],[Project ID]]</f>
        <v>3489</v>
      </c>
      <c r="D67" t="str">
        <f>[1]!Table13[[#This Row],[Contact ]]</f>
        <v xml:space="preserve">Keith Long/KC Alleruzzo </v>
      </c>
      <c r="E67" s="4"/>
    </row>
    <row r="68" spans="1:5" x14ac:dyDescent="0.35">
      <c r="A68" t="str">
        <f>[1]!Table13[[#This Row],[Agency]]</f>
        <v xml:space="preserve">Kentucky River Foothills </v>
      </c>
      <c r="B68" t="str">
        <f>[1]!Table13[[#This Row],[Project Name]]</f>
        <v>Kentucky River Foothills Development Council-VA SSVF-RRH-BOS</v>
      </c>
      <c r="C68">
        <f>[1]!Table13[[#This Row],[Project ID]]</f>
        <v>2196</v>
      </c>
      <c r="D68" t="str">
        <f>[1]!Table13[[#This Row],[Contact ]]</f>
        <v xml:space="preserve">Keith Long/KC Alleruzzo </v>
      </c>
    </row>
    <row r="69" spans="1:5" x14ac:dyDescent="0.35">
      <c r="A69" t="str">
        <f>[1]!Table13[[#This Row],[Agency]]</f>
        <v>Kentucky River Foothills</v>
      </c>
      <c r="B69" t="str">
        <f>[1]!Table13[[#This Row],[Project Name]]</f>
        <v>Kentucky River Foothills-VA SSVF-PREV-BOS</v>
      </c>
      <c r="C69">
        <f>[1]!Table13[[#This Row],[Project ID]]</f>
        <v>2197</v>
      </c>
      <c r="D69" t="str">
        <f>[1]!Table13[[#This Row],[Contact ]]</f>
        <v xml:space="preserve">Keith Long/KC Alleruzzo </v>
      </c>
    </row>
    <row r="70" spans="1:5" x14ac:dyDescent="0.35">
      <c r="A70" t="str">
        <f>[1]!Table13[[#This Row],[Agency]]</f>
        <v>Mountain Comp Care Center</v>
      </c>
      <c r="B70" t="str">
        <f>[1]!Table13[[#This Row],[Project Name]]</f>
        <v>Mountain Comp Care Center-Non Veterans-TH-BOS</v>
      </c>
      <c r="C70">
        <f>[1]!Table13[[#This Row],[Project ID]]</f>
        <v>2835</v>
      </c>
      <c r="D70" t="str">
        <f>[1]!Table13[[#This Row],[Contact ]]</f>
        <v>Jackie Long/Alex White</v>
      </c>
    </row>
    <row r="71" spans="1:5" x14ac:dyDescent="0.35">
      <c r="A71" t="str">
        <f>[1]!Table13[[#This Row],[Agency]]</f>
        <v>Mountain Comp Care Center</v>
      </c>
      <c r="B71" t="str">
        <f>[1]!Table13[[#This Row],[Project Name]]</f>
        <v>Mountain Comp Care Center-RHY-BC(Basic Center)-ES-BOS</v>
      </c>
      <c r="C71">
        <f>[1]!Table13[[#This Row],[Project ID]]</f>
        <v>2443</v>
      </c>
      <c r="D71" t="str">
        <f>[1]!Table13[[#This Row],[Contact ]]</f>
        <v>Jackie Long/Alex White</v>
      </c>
    </row>
    <row r="72" spans="1:5" x14ac:dyDescent="0.35">
      <c r="A72" t="str">
        <f>[1]!Table13[[#This Row],[Agency]]</f>
        <v>Mountain Comp Care Center</v>
      </c>
      <c r="B72" t="str">
        <f>[1]!Table13[[#This Row],[Project Name]]</f>
        <v>Mountain Comp Care Center-RHY-SO-BOS</v>
      </c>
      <c r="C72">
        <f>[1]!Table13[[#This Row],[Project ID]]</f>
        <v>2919</v>
      </c>
      <c r="D72" t="str">
        <f>[1]!Table13[[#This Row],[Contact ]]</f>
        <v>Jackie Long/Alex White/Amanda Kirk</v>
      </c>
    </row>
    <row r="73" spans="1:5" x14ac:dyDescent="0.35">
      <c r="A73" t="str">
        <f>[1]!Table13[[#This Row],[Agency]]</f>
        <v>Mountain Comp Care Center</v>
      </c>
      <c r="B73" t="str">
        <f>[1]!Table13[[#This Row],[Project Name]]</f>
        <v>Mountain Comp Care Center-VA-GPD-TH-BOS</v>
      </c>
      <c r="C73">
        <f>[1]!Table13[[#This Row],[Project ID]]</f>
        <v>2238</v>
      </c>
      <c r="D73" t="str">
        <f>[1]!Table13[[#This Row],[Contact ]]</f>
        <v>Jackie Long/Alex White</v>
      </c>
    </row>
    <row r="74" spans="1:5" x14ac:dyDescent="0.35">
      <c r="A74" t="str">
        <f>[1]!Table13[[#This Row],[Agency]]</f>
        <v>Mountain Comp Care</v>
      </c>
      <c r="B74" t="str">
        <f>[1]!Table13[[#This Row],[Project Name]]</f>
        <v>Mountain Comp Care-ESG-Big Sandy-SO-BOS</v>
      </c>
      <c r="C74">
        <f>[1]!Table13[[#This Row],[Project ID]]</f>
        <v>3103</v>
      </c>
      <c r="D74" t="str">
        <f>[1]!Table13[[#This Row],[Contact ]]</f>
        <v>Jackie Long/Alex White</v>
      </c>
    </row>
    <row r="75" spans="1:5" x14ac:dyDescent="0.35">
      <c r="A75" t="str">
        <f>[1]!Table13[[#This Row],[Agency]]</f>
        <v>Mountain Comp Care</v>
      </c>
      <c r="B75" t="str">
        <f>[1]!Table13[[#This Row],[Project Name]]</f>
        <v>Mountain Comp Care-ESG-ES-BOS</v>
      </c>
      <c r="C75">
        <f>[1]!Table13[[#This Row],[Project ID]]</f>
        <v>3392</v>
      </c>
      <c r="D75" t="str">
        <f>[1]!Table13[[#This Row],[Contact ]]</f>
        <v>Jackie Long/Alex White</v>
      </c>
    </row>
    <row r="76" spans="1:5" x14ac:dyDescent="0.35">
      <c r="A76" t="str">
        <f>[1]!Table13[[#This Row],[Agency]]</f>
        <v>New Vista</v>
      </c>
      <c r="B76" t="str">
        <f>[1]!Table13[[#This Row],[Project Name]]</f>
        <v>New Vista-Richmond Drop In Center-OTH-SSO-BOS</v>
      </c>
      <c r="C76">
        <f>[1]!Table13[[#This Row],[Project ID]]</f>
        <v>3019</v>
      </c>
      <c r="D76" t="str">
        <f>[1]!Table13[[#This Row],[Contact ]]</f>
        <v>Dylan Schell</v>
      </c>
    </row>
    <row r="77" spans="1:5" x14ac:dyDescent="0.35">
      <c r="A77" t="str">
        <f>[1]!Table13[[#This Row],[Agency]]</f>
        <v>Paducah Cooperative Ministry</v>
      </c>
      <c r="B77" t="str">
        <f>[1]!Table13[[#This Row],[Project Name]]</f>
        <v>Paducah Cooperative Ministry-OTH-Fresh Start Village-ES-BOS</v>
      </c>
      <c r="C77">
        <f>[1]!Table13[[#This Row],[Project ID]]</f>
        <v>2632</v>
      </c>
      <c r="D77" t="str">
        <f>[1]!Table13[[#This Row],[Contact ]]</f>
        <v>Lacy Bowling</v>
      </c>
    </row>
    <row r="78" spans="1:5" x14ac:dyDescent="0.35">
      <c r="A78" t="str">
        <f>[1]!Table13[[#This Row],[Agency]]</f>
        <v>Pennyroyal Center</v>
      </c>
      <c r="B78" t="str">
        <f>[1]!Table13[[#This Row],[Project Name]]</f>
        <v>Pennyroyal Center-VA-GPD-TH-BOS</v>
      </c>
      <c r="C78">
        <f>[1]!Table13[[#This Row],[Project ID]]</f>
        <v>1984</v>
      </c>
      <c r="D78" t="str">
        <f>[1]!Table13[[#This Row],[Contact ]]</f>
        <v>Caleb Rose/Timothy Herring</v>
      </c>
    </row>
    <row r="79" spans="1:5" x14ac:dyDescent="0.35">
      <c r="A79" t="str">
        <f>[1]!Table13[[#This Row],[Agency]]</f>
        <v>Salvation Army Bowling Green</v>
      </c>
      <c r="B79" t="str">
        <f>[1]!Table13[[#This Row],[Project Name]]</f>
        <v>Salvation Army Bowling Green-ESG-ES-BOS</v>
      </c>
      <c r="C79">
        <f>[1]!Table13[[#This Row],[Project ID]]</f>
        <v>3071</v>
      </c>
      <c r="D79" t="str">
        <f>[1]!Table13[[#This Row],[Contact ]]</f>
        <v xml:space="preserve">Johhny Horton/Yolanda Marks </v>
      </c>
    </row>
    <row r="80" spans="1:5" x14ac:dyDescent="0.35">
      <c r="A80" t="str">
        <f>[1]!Table13[[#This Row],[Agency]]</f>
        <v>Salvation Army Bowling Green</v>
      </c>
      <c r="B80" t="str">
        <f>[1]!Table13[[#This Row],[Project Name]]</f>
        <v>Salvation Army Bowling Green-Strategic Operating-OTH-BOS</v>
      </c>
      <c r="C80">
        <f>[1]!Table13[[#This Row],[Project ID]]</f>
        <v>3449</v>
      </c>
      <c r="D80" t="str">
        <f>[1]!Table13[[#This Row],[Contact ]]</f>
        <v xml:space="preserve">Johhny Horton/Yolanda Marks </v>
      </c>
    </row>
    <row r="81" spans="1:4" x14ac:dyDescent="0.35">
      <c r="A81" t="str">
        <f>[1]!Table13[[#This Row],[Agency]]</f>
        <v>Salvation Army Madisonville</v>
      </c>
      <c r="B81" t="str">
        <f>[1]!Table13[[#This Row],[Project Name]]</f>
        <v>Salvation Army Madisonville Emergency Shelter-ESG-ES-BOS</v>
      </c>
      <c r="C81">
        <f>[1]!Table13[[#This Row],[Project ID]]</f>
        <v>3074</v>
      </c>
      <c r="D81" t="str">
        <f>[1]!Table13[[#This Row],[Contact ]]</f>
        <v xml:space="preserve">TBD </v>
      </c>
    </row>
    <row r="82" spans="1:4" x14ac:dyDescent="0.35">
      <c r="A82" t="str">
        <f>[1]!Table13[[#This Row],[Agency]]</f>
        <v>Salvation Army Madisonville</v>
      </c>
      <c r="B82" t="str">
        <f>[1]!Table13[[#This Row],[Project Name]]</f>
        <v>Salvation Army Madisonville-Strategic Operating-OTH-BOS</v>
      </c>
      <c r="C82">
        <f>[1]!Table13[[#This Row],[Project ID]]</f>
        <v>3448</v>
      </c>
      <c r="D82" t="str">
        <f>[1]!Table13[[#This Row],[Contact ]]</f>
        <v xml:space="preserve">TBD </v>
      </c>
    </row>
    <row r="83" spans="1:4" x14ac:dyDescent="0.35">
      <c r="A83" t="str">
        <f>[1]!Table13[[#This Row],[Agency]]</f>
        <v>Salvation Army of Ashland</v>
      </c>
      <c r="B83" t="str">
        <f>[1]!Table13[[#This Row],[Project Name]]</f>
        <v>Salvation Army of Ashland-OTH-RRH-BOS</v>
      </c>
      <c r="C83">
        <f>[1]!Table13[[#This Row],[Project ID]]</f>
        <v>3570</v>
      </c>
      <c r="D83" t="str">
        <f>[1]!Table13[[#This Row],[Contact ]]</f>
        <v>Kate Marshall</v>
      </c>
    </row>
    <row r="84" spans="1:4" x14ac:dyDescent="0.35">
      <c r="A84" t="str">
        <f>[1]!Table13[[#This Row],[Agency]]</f>
        <v>Salvation Army of Elizabethtown</v>
      </c>
      <c r="B84" t="str">
        <f>[1]!Table13[[#This Row],[Project Name]]</f>
        <v>Salvation Army of Elizabethtown-Strategic Operating-OTH-BOS</v>
      </c>
      <c r="C84">
        <f>[1]!Table13[[#This Row],[Project ID]]</f>
        <v>3447</v>
      </c>
      <c r="D84" t="str">
        <f>[1]!Table13[[#This Row],[Contact ]]</f>
        <v>Chris Streck</v>
      </c>
    </row>
    <row r="85" spans="1:4" x14ac:dyDescent="0.35">
      <c r="A85" t="str">
        <f>[1]!Table13[[#This Row],[Agency]]</f>
        <v>Salvation Army of Henderson</v>
      </c>
      <c r="B85" t="str">
        <f>[1]!Table13[[#This Row],[Project Name]]</f>
        <v>Salvation Army of Henderson-Strategic Operating-OTH-BOS</v>
      </c>
      <c r="C85">
        <f>[1]!Table13[[#This Row],[Project ID]]</f>
        <v>3445</v>
      </c>
      <c r="D85" t="str">
        <f>[1]!Table13[[#This Row],[Contact ]]</f>
        <v>Claire Grainger</v>
      </c>
    </row>
    <row r="86" spans="1:4" x14ac:dyDescent="0.35">
      <c r="A86" t="str">
        <f>[1]!Table13[[#This Row],[Agency]]</f>
        <v>Salvation Army of Hopkinsville</v>
      </c>
      <c r="B86" t="str">
        <f>[1]!Table13[[#This Row],[Project Name]]</f>
        <v>Salvation Army of Hopkinsville-ERA2-PREV-BOS</v>
      </c>
      <c r="C86">
        <f>[1]!Table13[[#This Row],[Project ID]]</f>
        <v>3305</v>
      </c>
      <c r="D86" t="str">
        <f>[1]!Table13[[#This Row],[Contact ]]</f>
        <v>Alisa Barton/Cari McGar</v>
      </c>
    </row>
    <row r="87" spans="1:4" x14ac:dyDescent="0.35">
      <c r="A87" t="str">
        <f>[1]!Table13[[#This Row],[Agency]]</f>
        <v>Salvation Army of Hopkinsville</v>
      </c>
      <c r="B87" t="str">
        <f>[1]!Table13[[#This Row],[Project Name]]</f>
        <v>Salvation Army of Hopkinsville-ERA2-RRH-BOS</v>
      </c>
      <c r="C87">
        <f>[1]!Table13[[#This Row],[Project ID]]</f>
        <v>3304</v>
      </c>
      <c r="D87" t="str">
        <f>[1]!Table13[[#This Row],[Contact ]]</f>
        <v>Alisa Barton/Cari McGar</v>
      </c>
    </row>
    <row r="88" spans="1:4" x14ac:dyDescent="0.35">
      <c r="A88" t="str">
        <f>[1]!Table13[[#This Row],[Agency]]</f>
        <v>Salvation Army of Hopkinsville</v>
      </c>
      <c r="B88" t="str">
        <f>[1]!Table13[[#This Row],[Project Name]]</f>
        <v>Salvation Army of Hopkinsville-ESG-ES-BOS</v>
      </c>
      <c r="C88">
        <f>[1]!Table13[[#This Row],[Project ID]]</f>
        <v>481</v>
      </c>
      <c r="D88" t="str">
        <f>[1]!Table13[[#This Row],[Contact ]]</f>
        <v>Alisa Barton/Cari McGar</v>
      </c>
    </row>
    <row r="89" spans="1:4" x14ac:dyDescent="0.35">
      <c r="A89" t="str">
        <f>[1]!Table13[[#This Row],[Agency]]</f>
        <v>Salvation Army of Hopkinsville</v>
      </c>
      <c r="B89" t="str">
        <f>[1]!Table13[[#This Row],[Project Name]]</f>
        <v>Salvation Army of Hopkinsville-ESG-RRH-BOS</v>
      </c>
      <c r="C89">
        <f>[1]!Table13[[#This Row],[Project ID]]</f>
        <v>2045</v>
      </c>
      <c r="D89" t="str">
        <f>[1]!Table13[[#This Row],[Contact ]]</f>
        <v>Alisa Barton/Cari McGar</v>
      </c>
    </row>
    <row r="90" spans="1:4" x14ac:dyDescent="0.35">
      <c r="A90" t="str">
        <f>[1]!Table13[[#This Row],[Agency]]</f>
        <v>Salvation Army of Hopkinsville</v>
      </c>
      <c r="B90" t="str">
        <f>[1]!Table13[[#This Row],[Project Name]]</f>
        <v>Salvation Army of Hopkinsville-Extreme Weather Event Warming Shelter-ES-BOS</v>
      </c>
      <c r="C90">
        <f>[1]!Table13[[#This Row],[Project ID]]</f>
        <v>2712</v>
      </c>
      <c r="D90" t="str">
        <f>[1]!Table13[[#This Row],[Contact ]]</f>
        <v>Alisa Barton/Cari McGar</v>
      </c>
    </row>
    <row r="91" spans="1:4" x14ac:dyDescent="0.35">
      <c r="A91" t="str">
        <f>[1]!Table13[[#This Row],[Agency]]</f>
        <v>Salvation Army of Paducah</v>
      </c>
      <c r="B91" t="str">
        <f>[1]!Table13[[#This Row],[Project Name]]</f>
        <v>Salvation Army of Paducah-ESG-RRH-BOS</v>
      </c>
      <c r="C91">
        <f>[1]!Table13[[#This Row],[Project ID]]</f>
        <v>3578</v>
      </c>
      <c r="D91" t="str">
        <f>[1]!Table13[[#This Row],[Contact ]]</f>
        <v>Shanna Bradley</v>
      </c>
    </row>
    <row r="92" spans="1:4" x14ac:dyDescent="0.35">
      <c r="A92" t="str">
        <f>[1]!Table13[[#This Row],[Agency]]</f>
        <v>Salvation Army of Paducah</v>
      </c>
      <c r="B92" t="str">
        <f>[1]!Table13[[#This Row],[Project Name]]</f>
        <v>Salvation Army of Paducah-HOME ARP-SO-BOS</v>
      </c>
      <c r="C92">
        <f>[1]!Table13[[#This Row],[Project ID]]</f>
        <v>3418</v>
      </c>
      <c r="D92" t="str">
        <f>[1]!Table13[[#This Row],[Contact ]]</f>
        <v>Shanna Bradley</v>
      </c>
    </row>
    <row r="93" spans="1:4" x14ac:dyDescent="0.35">
      <c r="A93" t="str">
        <f>[1]!Table13[[#This Row],[Agency]]</f>
        <v>Salvation Army of Paducah</v>
      </c>
      <c r="B93" t="str">
        <f>[1]!Table13[[#This Row],[Project Name]]</f>
        <v>Salvation Army of Paducah-Strategic Operating-OTH-BOS</v>
      </c>
      <c r="C93">
        <f>[1]!Table13[[#This Row],[Project ID]]</f>
        <v>3443</v>
      </c>
      <c r="D93" t="str">
        <f>[1]!Table13[[#This Row],[Contact ]]</f>
        <v>Shanna Bradley</v>
      </c>
    </row>
    <row r="94" spans="1:4" x14ac:dyDescent="0.35">
      <c r="A94" t="str">
        <f>[1]!Table13[[#This Row],[Agency]]</f>
        <v>Salvation Army Divisional HQ</v>
      </c>
      <c r="B94" t="str">
        <f>[1]!Table13[[#This Row],[Project Name]]</f>
        <v>Salvation Army-Western KY-VA-SSVF-PREV-BOS</v>
      </c>
      <c r="C94">
        <f>[1]!Table13[[#This Row],[Project ID]]</f>
        <v>3292</v>
      </c>
      <c r="D94" t="str">
        <f>[1]!Table13[[#This Row],[Contact ]]</f>
        <v>Danielle Otte/Lorena Hood/Vanessa Windell/Penny Champion</v>
      </c>
    </row>
    <row r="95" spans="1:4" x14ac:dyDescent="0.35">
      <c r="A95" t="str">
        <f>[1]!Table13[[#This Row],[Agency]]</f>
        <v>Salvation Army Divisional HQ</v>
      </c>
      <c r="B95" t="str">
        <f>[1]!Table13[[#This Row],[Project Name]]</f>
        <v>Salvation Army-Western KY-VA-SSVF-RRH-BOS</v>
      </c>
      <c r="C95">
        <f>[1]!Table13[[#This Row],[Project ID]]</f>
        <v>3293</v>
      </c>
      <c r="D95" t="str">
        <f>[1]!Table13[[#This Row],[Contact ]]</f>
        <v>Danielle Otte/Lorena Hood/Vanessa Windell/Penny Champion</v>
      </c>
    </row>
    <row r="96" spans="1:4" x14ac:dyDescent="0.35">
      <c r="A96" t="str">
        <f>[1]!Table13[[#This Row],[Agency]]</f>
        <v>Simon House</v>
      </c>
      <c r="B96" t="str">
        <f>[1]!Table13[[#This Row],[Project Name]]</f>
        <v>Simon House-Campbell Street Families and children-ESG-ES-BOS</v>
      </c>
      <c r="C96">
        <f>[1]!Table13[[#This Row],[Project ID]]</f>
        <v>536</v>
      </c>
      <c r="D96" t="str">
        <f>[1]!Table13[[#This Row],[Contact ]]</f>
        <v>Ashley Williams/Tasha Gray</v>
      </c>
    </row>
    <row r="97" spans="1:4" x14ac:dyDescent="0.35">
      <c r="A97" t="str">
        <f>[1]!Table13[[#This Row],[Agency]]</f>
        <v>St. Benedicts Homeless Shelter</v>
      </c>
      <c r="B97" t="str">
        <f>[1]!Table13[[#This Row],[Project Name]]</f>
        <v>St. Benedicts Homeless Shelter-OTH-ES-BOS</v>
      </c>
      <c r="C97">
        <f>[1]!Table13[[#This Row],[Project ID]]</f>
        <v>2433</v>
      </c>
      <c r="D97" t="str">
        <f>[1]!Table13[[#This Row],[Contact ]]</f>
        <v xml:space="preserve">Linda/Brittany </v>
      </c>
    </row>
    <row r="98" spans="1:4" x14ac:dyDescent="0.35">
      <c r="A98" t="str">
        <f>[1]!Table13[[#This Row],[Agency]]</f>
        <v>St. Benedicts Homeless Shelter</v>
      </c>
      <c r="B98" t="str">
        <f>[1]!Table13[[#This Row],[Project Name]]</f>
        <v>St. Benedicts Homeless Shelter-OTH-TH-BOS</v>
      </c>
      <c r="C98">
        <f>[1]!Table13[[#This Row],[Project ID]]</f>
        <v>2438</v>
      </c>
      <c r="D98" t="str">
        <f>[1]!Table13[[#This Row],[Contact ]]</f>
        <v xml:space="preserve">Linda/Brittany </v>
      </c>
    </row>
    <row r="99" spans="1:4" x14ac:dyDescent="0.35">
      <c r="A99" t="str">
        <f>[1]!Table13[[#This Row],[Agency]]</f>
        <v>St. Benedicts Homeless Shelter</v>
      </c>
      <c r="B99" t="str">
        <f>[1]!Table13[[#This Row],[Project Name]]</f>
        <v>St. Benedicts Homeless Shelter-St. Gerard Maternal Home-OTH-ES-BOS</v>
      </c>
      <c r="C99">
        <f>[1]!Table13[[#This Row],[Project ID]]</f>
        <v>3318</v>
      </c>
      <c r="D99" t="str">
        <f>[1]!Table13[[#This Row],[Contact ]]</f>
        <v xml:space="preserve">Linda/Brittany </v>
      </c>
    </row>
    <row r="100" spans="1:4" x14ac:dyDescent="0.35">
      <c r="A100" t="str">
        <f>[1]!Table13[[#This Row],[Agency]]</f>
        <v xml:space="preserve">The Gathering Place </v>
      </c>
      <c r="B100" t="str">
        <f>[1]!Table13[[#This Row],[Project Name]]</f>
        <v>The Gathering Place Mission-OTH-ES-BOS</v>
      </c>
      <c r="C100">
        <f>[1]!Table13[[#This Row],[Project ID]]</f>
        <v>2796</v>
      </c>
      <c r="D100" t="str">
        <f>[1]!Table13[[#This Row],[Contact ]]</f>
        <v>Heather Johnson</v>
      </c>
    </row>
    <row r="101" spans="1:4" x14ac:dyDescent="0.35">
      <c r="A101" t="str">
        <f>[1]!Table13[[#This Row],[Agency]]</f>
        <v>Volunteers of America</v>
      </c>
      <c r="B101" t="str">
        <f>[1]!Table13[[#This Row],[Project Name]]</f>
        <v>Volunteers of America-Ashland-VA-SSVF-PREV-BOS</v>
      </c>
      <c r="C101">
        <f>[1]!Table13[[#This Row],[Project ID]]</f>
        <v>1957</v>
      </c>
      <c r="D101" t="str">
        <f>[1]!Table13[[#This Row],[Contact ]]</f>
        <v>Laura Pauley/Hope Nipper</v>
      </c>
    </row>
    <row r="102" spans="1:4" x14ac:dyDescent="0.35">
      <c r="A102" t="str">
        <f>[1]!Table13[[#This Row],[Agency]]</f>
        <v>Volunteers of America</v>
      </c>
      <c r="B102" t="str">
        <f>[1]!Table13[[#This Row],[Project Name]]</f>
        <v>Volunteers of America-Ashland-VA-SSVF-RRH-BOS</v>
      </c>
      <c r="C102">
        <f>[1]!Table13[[#This Row],[Project ID]]</f>
        <v>1956</v>
      </c>
      <c r="D102" t="str">
        <f>[1]!Table13[[#This Row],[Contact ]]</f>
        <v>Laura Pauley/Hope Nipper</v>
      </c>
    </row>
    <row r="103" spans="1:4" x14ac:dyDescent="0.35">
      <c r="A103" t="str">
        <f>[1]!Table13[[#This Row],[Agency]]</f>
        <v>Volunteers of America</v>
      </c>
      <c r="B103" t="str">
        <f>[1]!Table13[[#This Row],[Project Name]]</f>
        <v>Volunteers of America-Bowling Green-VA SSVF-PREV-BOS</v>
      </c>
      <c r="C103">
        <f>[1]!Table13[[#This Row],[Project ID]]</f>
        <v>3285</v>
      </c>
      <c r="D103" t="str">
        <f>[1]!Table13[[#This Row],[Contact ]]</f>
        <v>Laura Pauley/Hope Nipper</v>
      </c>
    </row>
    <row r="104" spans="1:4" x14ac:dyDescent="0.35">
      <c r="A104" t="str">
        <f>[1]!Table13[[#This Row],[Agency]]</f>
        <v>Volunteers of America</v>
      </c>
      <c r="B104" t="str">
        <f>[1]!Table13[[#This Row],[Project Name]]</f>
        <v>Volunteers of America-Bowling Green-VA SSVF-RRH-BOS</v>
      </c>
      <c r="C104">
        <f>[1]!Table13[[#This Row],[Project ID]]</f>
        <v>3284</v>
      </c>
      <c r="D104" t="str">
        <f>[1]!Table13[[#This Row],[Contact ]]</f>
        <v>Laura Pauley/Hope Nipper</v>
      </c>
    </row>
    <row r="105" spans="1:4" x14ac:dyDescent="0.35">
      <c r="A105" t="str">
        <f>[1]!Table13[[#This Row],[Agency]]</f>
        <v>Volunteers of America</v>
      </c>
      <c r="B105" t="str">
        <f>[1]!Table13[[#This Row],[Project Name]]</f>
        <v>Volunteers of America-COMP HOPWA-STRMU-Louisville-PREV-BOS</v>
      </c>
      <c r="C105">
        <f>[1]!Table13[[#This Row],[Project ID]]</f>
        <v>2193</v>
      </c>
      <c r="D105" t="str">
        <f>[1]!Table13[[#This Row],[Contact ]]</f>
        <v>Laura Pauley/Hope Nipper</v>
      </c>
    </row>
    <row r="106" spans="1:4" x14ac:dyDescent="0.35">
      <c r="A106" t="str">
        <f>[1]!Table13[[#This Row],[Agency]]</f>
        <v>Volunteers of America</v>
      </c>
      <c r="B106" t="str">
        <f>[1]!Table13[[#This Row],[Project Name]]</f>
        <v>Volunteers of America-COMP-HOPWA-Supportive Services-SSO-BOS</v>
      </c>
      <c r="C106">
        <f>[1]!Table13[[#This Row],[Project ID]]</f>
        <v>3198</v>
      </c>
      <c r="D106" t="str">
        <f>[1]!Table13[[#This Row],[Contact ]]</f>
        <v>Laura Pauley/Hope Nipper</v>
      </c>
    </row>
    <row r="107" spans="1:4" x14ac:dyDescent="0.35">
      <c r="A107" t="str">
        <f>[1]!Table13[[#This Row],[Agency]]</f>
        <v>Volunteers of America</v>
      </c>
      <c r="B107" t="str">
        <f>[1]!Table13[[#This Row],[Project Name]]</f>
        <v>Volunteers of America-ERA2-KIPDA-PREV-BOS</v>
      </c>
      <c r="C107">
        <f>[1]!Table13[[#This Row],[Project ID]]</f>
        <v>3335</v>
      </c>
      <c r="D107" t="str">
        <f>[1]!Table13[[#This Row],[Contact ]]</f>
        <v>Laura Pauley/Hope Nipper</v>
      </c>
    </row>
    <row r="108" spans="1:4" x14ac:dyDescent="0.35">
      <c r="A108" t="str">
        <f>[1]!Table13[[#This Row],[Agency]]</f>
        <v>Volunteers of America</v>
      </c>
      <c r="B108" t="str">
        <f>[1]!Table13[[#This Row],[Project Name]]</f>
        <v>Volunteers of America-ERA2-KIPDA-RRH-BOS</v>
      </c>
      <c r="C108">
        <f>[1]!Table13[[#This Row],[Project ID]]</f>
        <v>3332</v>
      </c>
      <c r="D108" t="str">
        <f>[1]!Table13[[#This Row],[Contact ]]</f>
        <v>Laura Pauley/Hope Nipper</v>
      </c>
    </row>
    <row r="109" spans="1:4" x14ac:dyDescent="0.35">
      <c r="A109" t="str">
        <f>[1]!Table13[[#This Row],[Agency]]</f>
        <v>Volunteers of America</v>
      </c>
      <c r="B109" t="str">
        <f>[1]!Table13[[#This Row],[Project Name]]</f>
        <v>Volunteers of America-ERA2-Lincoln Trail-PREV-BOS</v>
      </c>
      <c r="C109">
        <f>[1]!Table13[[#This Row],[Project ID]]</f>
        <v>3336</v>
      </c>
      <c r="D109" t="str">
        <f>[1]!Table13[[#This Row],[Contact ]]</f>
        <v>Laura Pauley/Hope Nipper</v>
      </c>
    </row>
    <row r="110" spans="1:4" x14ac:dyDescent="0.35">
      <c r="A110" t="str">
        <f>[1]!Table13[[#This Row],[Agency]]</f>
        <v>Volunteers of America</v>
      </c>
      <c r="B110" t="str">
        <f>[1]!Table13[[#This Row],[Project Name]]</f>
        <v>Volunteers of America-ERA2-Lincoln Trail-RRH-BOS</v>
      </c>
      <c r="C110">
        <f>[1]!Table13[[#This Row],[Project ID]]</f>
        <v>3333</v>
      </c>
      <c r="D110" t="str">
        <f>[1]!Table13[[#This Row],[Contact ]]</f>
        <v>Laura Pauley/Hope Nipper</v>
      </c>
    </row>
    <row r="111" spans="1:4" x14ac:dyDescent="0.35">
      <c r="A111" t="str">
        <f>[1]!Table13[[#This Row],[Agency]]</f>
        <v>Volunteers of America</v>
      </c>
      <c r="B111" t="str">
        <f>[1]!Table13[[#This Row],[Project Name]]</f>
        <v>Volunteers of America-Kentuckiana-VA SSVF-PREV-BOS</v>
      </c>
      <c r="C111">
        <f>[1]!Table13[[#This Row],[Project ID]]</f>
        <v>2215</v>
      </c>
      <c r="D111" t="str">
        <f>[1]!Table13[[#This Row],[Contact ]]</f>
        <v>Laura Pauley/Hope Nipper</v>
      </c>
    </row>
    <row r="112" spans="1:4" x14ac:dyDescent="0.35">
      <c r="A112" t="str">
        <f>[1]!Table13[[#This Row],[Agency]]</f>
        <v>Volunteers of America</v>
      </c>
      <c r="B112" t="str">
        <f>[1]!Table13[[#This Row],[Project Name]]</f>
        <v>Volunteers of America-Kentuckiana-VA SSVF-RRH-BOS</v>
      </c>
      <c r="C112">
        <f>[1]!Table13[[#This Row],[Project ID]]</f>
        <v>2214</v>
      </c>
      <c r="D112" t="str">
        <f>[1]!Table13[[#This Row],[Contact ]]</f>
        <v>Laura Pauley/Hope Nipper</v>
      </c>
    </row>
    <row r="113" spans="1:4" x14ac:dyDescent="0.35">
      <c r="A113" t="str">
        <f>[1]!Table13[[#This Row],[Agency]]</f>
        <v>Volunteers of America</v>
      </c>
      <c r="B113" t="str">
        <f>[1]!Table13[[#This Row],[Project Name]]</f>
        <v>Volunteers of America-KIPDA-HOME ARP-SO-BOS</v>
      </c>
      <c r="C113">
        <f>[1]!Table13[[#This Row],[Project ID]]</f>
        <v>3431</v>
      </c>
      <c r="D113" t="str">
        <f>[1]!Table13[[#This Row],[Contact ]]</f>
        <v>Laura Pauley/Hope Nipper</v>
      </c>
    </row>
    <row r="114" spans="1:4" x14ac:dyDescent="0.35">
      <c r="A114" t="str">
        <f>[1]!Table13[[#This Row],[Agency]]</f>
        <v>Volunteers of America</v>
      </c>
      <c r="B114" t="str">
        <f>[1]!Table13[[#This Row],[Project Name]]</f>
        <v>Volunteers of America-Lincoln Trail-HOME ARP-SO-BOS</v>
      </c>
      <c r="C114">
        <f>[1]!Table13[[#This Row],[Project ID]]</f>
        <v>3432</v>
      </c>
      <c r="D114" t="str">
        <f>[1]!Table13[[#This Row],[Contact ]]</f>
        <v>Laura Pauley/Hope Nipper</v>
      </c>
    </row>
    <row r="115" spans="1:4" x14ac:dyDescent="0.35">
      <c r="A115" t="str">
        <f>[1]!Table13[[#This Row],[Agency]]</f>
        <v>Volunteers of America</v>
      </c>
      <c r="B115" t="str">
        <f>[1]!Table13[[#This Row],[Project Name]]</f>
        <v>Volunteers of America-Louisville-Rural-VA-SSVF-RRH-BOS</v>
      </c>
      <c r="C115">
        <f>[1]!Table13[[#This Row],[Project ID]]</f>
        <v>1949</v>
      </c>
      <c r="D115" t="str">
        <f>[1]!Table13[[#This Row],[Contact ]]</f>
        <v>Laura Pauley/Hope Nipper</v>
      </c>
    </row>
    <row r="116" spans="1:4" x14ac:dyDescent="0.35">
      <c r="A116" t="str">
        <f>[1]!Table13[[#This Row],[Agency]]</f>
        <v>Volunteers of America</v>
      </c>
      <c r="B116" t="str">
        <f>[1]!Table13[[#This Row],[Project Name]]</f>
        <v>Volunteers of America-Mid States-Southern Kentucky-VA-SSVF-PREV-BOS</v>
      </c>
      <c r="C116">
        <f>[1]!Table13[[#This Row],[Project ID]]</f>
        <v>2455</v>
      </c>
      <c r="D116" t="str">
        <f>[1]!Table13[[#This Row],[Contact ]]</f>
        <v>Laura Pauley/Hope Nipper</v>
      </c>
    </row>
    <row r="117" spans="1:4" x14ac:dyDescent="0.35">
      <c r="A117" t="str">
        <f>[1]!Table13[[#This Row],[Agency]]</f>
        <v>Volunteers of America</v>
      </c>
      <c r="B117" t="str">
        <f>[1]!Table13[[#This Row],[Project Name]]</f>
        <v>Volunteers of America-Mid States-Southern Kentucky-VA-SSVF-RRH-BOS</v>
      </c>
      <c r="C117">
        <f>[1]!Table13[[#This Row],[Project ID]]</f>
        <v>2457</v>
      </c>
      <c r="D117" t="str">
        <f>[1]!Table13[[#This Row],[Contact ]]</f>
        <v>Laura Pauley/Hope Nipper</v>
      </c>
    </row>
    <row r="118" spans="1:4" x14ac:dyDescent="0.35">
      <c r="A118" t="str">
        <f>[1]!Table13[[#This Row],[Agency]]</f>
        <v>Volunteers of America</v>
      </c>
      <c r="B118" t="str">
        <f>[1]!Table13[[#This Row],[Project Name]]</f>
        <v>Volunteers of America-Owensboro-VA SSVF-PREV-BOS</v>
      </c>
      <c r="C118">
        <f>[1]!Table13[[#This Row],[Project ID]]</f>
        <v>3416</v>
      </c>
      <c r="D118" t="str">
        <f>[1]!Table13[[#This Row],[Contact ]]</f>
        <v>Laura Pauley/Hope Nipper</v>
      </c>
    </row>
    <row r="119" spans="1:4" x14ac:dyDescent="0.35">
      <c r="A119" t="str">
        <f>[1]!Table13[[#This Row],[Agency]]</f>
        <v>Volunteers of America</v>
      </c>
      <c r="B119" t="str">
        <f>[1]!Table13[[#This Row],[Project Name]]</f>
        <v>Volunteers of America-Owensboro-VA SSVF-RRH-BOS</v>
      </c>
      <c r="C119">
        <f>[1]!Table13[[#This Row],[Project ID]]</f>
        <v>3415</v>
      </c>
      <c r="D119" t="str">
        <f>[1]!Table13[[#This Row],[Contact ]]</f>
        <v>Laura Pauley/Hope Nipper</v>
      </c>
    </row>
    <row r="120" spans="1:4" x14ac:dyDescent="0.35">
      <c r="A120" t="str">
        <f>[1]!Table13[[#This Row],[Agency]]</f>
        <v>Volunteers of America</v>
      </c>
      <c r="B120" t="str">
        <f>[1]!Table13[[#This Row],[Project Name]]</f>
        <v>Volunteers of America-VA-SSVF-PREV-BOS</v>
      </c>
      <c r="C120">
        <f>[1]!Table13[[#This Row],[Project ID]]</f>
        <v>2860</v>
      </c>
      <c r="D120" t="str">
        <f>[1]!Table13[[#This Row],[Contact ]]</f>
        <v>Laura Pauley/Hope Nipper</v>
      </c>
    </row>
    <row r="121" spans="1:4" x14ac:dyDescent="0.35">
      <c r="A121" t="str">
        <f>[1]!Table13[[#This Row],[Agency]]</f>
        <v>Volunteers of America</v>
      </c>
      <c r="B121" t="str">
        <f>[1]!Table13[[#This Row],[Project Name]]</f>
        <v>Volunteers of America-VA-SSVF-RRH-BOS</v>
      </c>
      <c r="C121">
        <f>[1]!Table13[[#This Row],[Project ID]]</f>
        <v>2861</v>
      </c>
      <c r="D121" t="str">
        <f>[1]!Table13[[#This Row],[Contact ]]</f>
        <v>Laura Pauley/Hope Nipper</v>
      </c>
    </row>
    <row r="122" spans="1:4" x14ac:dyDescent="0.35">
      <c r="A122" t="str">
        <f>[1]!Table13[[#This Row],[Agency]]</f>
        <v>Welcome House</v>
      </c>
      <c r="B122" t="str">
        <f>[1]!Table13[[#This Row],[Project Name]]</f>
        <v>Welcome House-ERA2-Buffalo Trace-PREV-BOS</v>
      </c>
      <c r="C122">
        <f>[1]!Table13[[#This Row],[Project ID]]</f>
        <v>3297</v>
      </c>
      <c r="D122" t="str">
        <f>[1]!Table13[[#This Row],[Contact ]]</f>
        <v>Eizabeth LaPash</v>
      </c>
    </row>
    <row r="123" spans="1:4" x14ac:dyDescent="0.35">
      <c r="A123" t="str">
        <f>[1]!Table13[[#This Row],[Agency]]</f>
        <v>Welcome House</v>
      </c>
      <c r="B123" t="str">
        <f>[1]!Table13[[#This Row],[Project Name]]</f>
        <v>Welcome House-ERA2-Buffalo Trace-RRH-BOS</v>
      </c>
      <c r="C123">
        <f>[1]!Table13[[#This Row],[Project ID]]</f>
        <v>3296</v>
      </c>
      <c r="D123" t="str">
        <f>[1]!Table13[[#This Row],[Contact ]]</f>
        <v>Eizabeth LaPash</v>
      </c>
    </row>
    <row r="124" spans="1:4" x14ac:dyDescent="0.35">
      <c r="A124" t="str">
        <f>[1]!Table13[[#This Row],[Agency]]</f>
        <v>Welcome House</v>
      </c>
      <c r="B124" t="str">
        <f>[1]!Table13[[#This Row],[Project Name]]</f>
        <v>Welcome House-ERA2-FS-Northern Kentucky-RRH-BOS</v>
      </c>
      <c r="C124">
        <f>[1]!Table13[[#This Row],[Project ID]]</f>
        <v>3476</v>
      </c>
      <c r="D124" t="str">
        <f>[1]!Table13[[#This Row],[Contact ]]</f>
        <v>Eizabeth LaPash</v>
      </c>
    </row>
    <row r="125" spans="1:4" x14ac:dyDescent="0.35">
      <c r="A125" t="str">
        <f>[1]!Table13[[#This Row],[Agency]]</f>
        <v>Welcome House</v>
      </c>
      <c r="B125" t="str">
        <f>[1]!Table13[[#This Row],[Project Name]]</f>
        <v>Welcome House-ERA2-Lake Cumberland ADD-PREV-BOS</v>
      </c>
      <c r="C125">
        <f>[1]!Table13[[#This Row],[Project ID]]</f>
        <v>3340</v>
      </c>
      <c r="D125" t="str">
        <f>[1]!Table13[[#This Row],[Contact ]]</f>
        <v>Eizabeth LaPash</v>
      </c>
    </row>
    <row r="126" spans="1:4" x14ac:dyDescent="0.35">
      <c r="A126" t="str">
        <f>[1]!Table13[[#This Row],[Agency]]</f>
        <v>Welcome House</v>
      </c>
      <c r="B126" t="str">
        <f>[1]!Table13[[#This Row],[Project Name]]</f>
        <v>Welcome House-ERA2-Lake Cumberland ADD-RRH-BOS</v>
      </c>
      <c r="C126">
        <f>[1]!Table13[[#This Row],[Project ID]]</f>
        <v>3339</v>
      </c>
      <c r="D126" t="str">
        <f>[1]!Table13[[#This Row],[Contact ]]</f>
        <v>Eizabeth LaPash</v>
      </c>
    </row>
    <row r="127" spans="1:4" x14ac:dyDescent="0.35">
      <c r="A127" t="str">
        <f>[1]!Table13[[#This Row],[Agency]]</f>
        <v>Welcome House</v>
      </c>
      <c r="B127" t="str">
        <f>[1]!Table13[[#This Row],[Project Name]]</f>
        <v>Welcome House-ERA2-Northern Kentucky-PREV-BOS</v>
      </c>
      <c r="C127">
        <f>[1]!Table13[[#This Row],[Project ID]]</f>
        <v>3299</v>
      </c>
      <c r="D127" t="str">
        <f>[1]!Table13[[#This Row],[Contact ]]</f>
        <v>Eizabeth LaPash</v>
      </c>
    </row>
    <row r="128" spans="1:4" x14ac:dyDescent="0.35">
      <c r="A128" t="str">
        <f>[1]!Table13[[#This Row],[Agency]]</f>
        <v>Welcome House</v>
      </c>
      <c r="B128" t="str">
        <f>[1]!Table13[[#This Row],[Project Name]]</f>
        <v>Welcome House-ERA2-Northern Kentucky-RRH-BOS</v>
      </c>
      <c r="C128">
        <f>[1]!Table13[[#This Row],[Project ID]]</f>
        <v>3298</v>
      </c>
      <c r="D128" t="str">
        <f>[1]!Table13[[#This Row],[Contact ]]</f>
        <v>Eizabeth LaPash</v>
      </c>
    </row>
    <row r="129" spans="1:4" x14ac:dyDescent="0.35">
      <c r="A129" t="str">
        <f>[1]!Table13[[#This Row],[Agency]]</f>
        <v>Welcome House</v>
      </c>
      <c r="B129" t="str">
        <f>[1]!Table13[[#This Row],[Project Name]]</f>
        <v>Welcome House-ESG-ES-BOS</v>
      </c>
      <c r="C129">
        <f>[1]!Table13[[#This Row],[Project ID]]</f>
        <v>196</v>
      </c>
      <c r="D129" t="str">
        <f>[1]!Table13[[#This Row],[Contact ]]</f>
        <v>Eizabeth LaPash</v>
      </c>
    </row>
    <row r="130" spans="1:4" x14ac:dyDescent="0.35">
      <c r="A130" t="str">
        <f>[1]!Table13[[#This Row],[Agency]]</f>
        <v>Welcome House</v>
      </c>
      <c r="B130" t="str">
        <f>[1]!Table13[[#This Row],[Project Name]]</f>
        <v>Welcome House-VA-GPD-TH-BOS</v>
      </c>
      <c r="C130">
        <f>[1]!Table13[[#This Row],[Project ID]]</f>
        <v>3066</v>
      </c>
      <c r="D130" t="str">
        <f>[1]!Table13[[#This Row],[Contact ]]</f>
        <v>Eizabeth LaPash</v>
      </c>
    </row>
    <row r="131" spans="1:4" x14ac:dyDescent="0.35">
      <c r="A131" t="str">
        <f>[1]!Table13[[#This Row],[Agency]]</f>
        <v>Westcare</v>
      </c>
      <c r="B131" t="str">
        <f>[1]!Table13[[#This Row],[Project Name]]</f>
        <v>Westcare-Single Males and Females plus HH with Children-OTH-ES-BOS</v>
      </c>
      <c r="C131">
        <f>[1]!Table13[[#This Row],[Project ID]]</f>
        <v>865</v>
      </c>
      <c r="D131" t="str">
        <f>[1]!Table13[[#This Row],[Contact ]]</f>
        <v xml:space="preserve">Abigail Adams </v>
      </c>
    </row>
  </sheetData>
  <autoFilter ref="A2:D2" xr:uid="{21773327-12DF-4B7D-BDD2-25DC18562A0C}"/>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C871D-3C3F-48F7-94F7-EB98925433C5}">
  <dimension ref="A1:D24"/>
  <sheetViews>
    <sheetView workbookViewId="0">
      <selection activeCell="F23" sqref="F23"/>
    </sheetView>
  </sheetViews>
  <sheetFormatPr defaultRowHeight="14.5" x14ac:dyDescent="0.35"/>
  <cols>
    <col min="1" max="1" width="38.08984375" customWidth="1"/>
    <col min="2" max="2" width="63.81640625" customWidth="1"/>
    <col min="3" max="3" width="11.08984375" bestFit="1" customWidth="1"/>
    <col min="4" max="4" width="30.26953125" bestFit="1" customWidth="1"/>
  </cols>
  <sheetData>
    <row r="1" spans="1:4" ht="18.5" x14ac:dyDescent="0.45">
      <c r="A1" s="8" t="s">
        <v>7</v>
      </c>
      <c r="B1" s="8"/>
      <c r="C1" s="8"/>
      <c r="D1" s="8"/>
    </row>
    <row r="2" spans="1:4" s="2" customFormat="1" ht="15.5" x14ac:dyDescent="0.35">
      <c r="A2" s="2" t="s">
        <v>3</v>
      </c>
      <c r="B2" s="2" t="s">
        <v>0</v>
      </c>
      <c r="C2" s="2" t="s">
        <v>4</v>
      </c>
      <c r="D2" s="2" t="s">
        <v>5</v>
      </c>
    </row>
    <row r="3" spans="1:4" x14ac:dyDescent="0.35">
      <c r="A3" t="str">
        <f>[1]!Table134[[#This Row],[Agency]]</f>
        <v>AVOL</v>
      </c>
      <c r="B3" t="str">
        <f>[1]!Table134[[#This Row],[Project Name]]</f>
        <v>AVOL-HOME TBRA-BOS</v>
      </c>
      <c r="C3">
        <f>[1]!Table134[[#This Row],[Project ID]]</f>
        <v>3536</v>
      </c>
      <c r="D3" t="str">
        <f>[1]!Table134[[#This Row],[Contact ]]</f>
        <v>Tami Damron</v>
      </c>
    </row>
    <row r="4" spans="1:4" x14ac:dyDescent="0.35">
      <c r="A4" t="str">
        <f>[1]!Table134[[#This Row],[Agency]]</f>
        <v xml:space="preserve">Beattyville Housing </v>
      </c>
      <c r="B4" t="str">
        <f>[1]!Table134[[#This Row],[Project Name]]</f>
        <v>Beattyville Housing-HOME TBRA-BOS</v>
      </c>
      <c r="C4">
        <f>[1]!Table134[[#This Row],[Project ID]]</f>
        <v>2924</v>
      </c>
      <c r="D4" t="str">
        <f>[1]!Table134[[#This Row],[Contact ]]</f>
        <v>Amanda Voyles</v>
      </c>
    </row>
    <row r="5" spans="1:4" x14ac:dyDescent="0.35">
      <c r="A5" t="str">
        <f>[1]!Table134[[#This Row],[Agency]]</f>
        <v xml:space="preserve">Big Sandy Area Community Action Program </v>
      </c>
      <c r="B5" t="str">
        <f>[1]!Table134[[#This Row],[Project Name]]</f>
        <v>Big Sandy Area Community Action Program-HOME-TBRA-BOS</v>
      </c>
      <c r="C5">
        <f>[1]!Table134[[#This Row],[Project ID]]</f>
        <v>3126</v>
      </c>
      <c r="D5" t="str">
        <f>[1]!Table134[[#This Row],[Contact ]]</f>
        <v>Brandy Justice</v>
      </c>
    </row>
    <row r="6" spans="1:4" x14ac:dyDescent="0.35">
      <c r="A6" t="str">
        <f>[1]!Table134[[#This Row],[Agency]]</f>
        <v>Brighton Center</v>
      </c>
      <c r="B6" t="str">
        <f>[1]!Table134[[#This Row],[Project Name]]</f>
        <v>Brighton Center-Covington-HOME TBRA-BOS</v>
      </c>
      <c r="C6">
        <f>[1]!Table134[[#This Row],[Project ID]]</f>
        <v>3539</v>
      </c>
      <c r="D6" t="str">
        <f>[1]!Table134[[#This Row],[Contact ]]</f>
        <v xml:space="preserve">Carrie King </v>
      </c>
    </row>
    <row r="7" spans="1:4" x14ac:dyDescent="0.35">
      <c r="A7" t="str">
        <f>[1]!Table134[[#This Row],[Agency]]</f>
        <v>City of Georgetown</v>
      </c>
      <c r="B7" t="str">
        <f>[1]!Table134[[#This Row],[Project Name]]</f>
        <v>City of Georgetown-HOME TBRA-BOS</v>
      </c>
      <c r="C7">
        <f>[1]!Table134[[#This Row],[Project ID]]</f>
        <v>3625</v>
      </c>
      <c r="D7" t="str">
        <f>[1]!Table134[[#This Row],[Contact ]]</f>
        <v xml:space="preserve">Kandice Whitehouse </v>
      </c>
    </row>
    <row r="8" spans="1:4" x14ac:dyDescent="0.35">
      <c r="A8" t="str">
        <f>[1]!Table134[[#This Row],[Agency]]</f>
        <v xml:space="preserve">Clark County Community Services </v>
      </c>
      <c r="B8" t="str">
        <f>[1]!Table134[[#This Row],[Project Name]]</f>
        <v>Clark County Community Services-HOME TBRA-BOS</v>
      </c>
      <c r="C8">
        <f>[1]!Table134[[#This Row],[Project ID]]</f>
        <v>2941</v>
      </c>
      <c r="D8" t="str">
        <f>[1]!Table134[[#This Row],[Contact ]]</f>
        <v>Jennifer Havens</v>
      </c>
    </row>
    <row r="9" spans="1:4" x14ac:dyDescent="0.35">
      <c r="A9" t="str">
        <f>[1]!Table134[[#This Row],[Agency]]</f>
        <v xml:space="preserve">Community Action Council </v>
      </c>
      <c r="B9" t="str">
        <f>[1]!Table134[[#This Row],[Project Name]]</f>
        <v>Community Action Council-HOME TBRA-BOS</v>
      </c>
      <c r="C9">
        <f>[1]!Table134[[#This Row],[Project ID]]</f>
        <v>2964</v>
      </c>
      <c r="D9" t="str">
        <f>[1]!Table134[[#This Row],[Contact ]]</f>
        <v>Marty Jones/Evan Charles</v>
      </c>
    </row>
    <row r="10" spans="1:4" x14ac:dyDescent="0.35">
      <c r="A10" t="str">
        <f>[1]!Table134[[#This Row],[Agency]]</f>
        <v xml:space="preserve">Daniel Boone CAA </v>
      </c>
      <c r="B10" t="str">
        <f>[1]!Table134[[#This Row],[Project Name]]</f>
        <v>Daniel Boone Community Action Agency, Inc.-HOME-TBRA-BOS</v>
      </c>
      <c r="C10">
        <f>[1]!Table134[[#This Row],[Project ID]]</f>
        <v>3128</v>
      </c>
      <c r="D10" t="str">
        <f>[1]!Table134[[#This Row],[Contact ]]</f>
        <v>Kim Stevens</v>
      </c>
    </row>
    <row r="11" spans="1:4" x14ac:dyDescent="0.35">
      <c r="A11" t="str">
        <f>[1]!Table134[[#This Row],[Agency]]</f>
        <v xml:space="preserve">Elizabeth's Village </v>
      </c>
      <c r="B11" t="str">
        <f>[1]!Table134[[#This Row],[Project Name]]</f>
        <v>Elizabeth's Village-HOME-TBRA-BOS</v>
      </c>
      <c r="C11">
        <f>[1]!Table134[[#This Row],[Project ID]]</f>
        <v>3202</v>
      </c>
      <c r="D11" t="str">
        <f>[1]!Table134[[#This Row],[Contact ]]</f>
        <v xml:space="preserve">TBD </v>
      </c>
    </row>
    <row r="12" spans="1:4" x14ac:dyDescent="0.35">
      <c r="A12" t="str">
        <f>[1]!Table134[[#This Row],[Agency]]</f>
        <v xml:space="preserve">Heartland Cares/LivWell </v>
      </c>
      <c r="B12" t="str">
        <f>[1]!Table134[[#This Row],[Project Name]]</f>
        <v>Heartland Cares/LivWell-HOME TBRA-BOS</v>
      </c>
      <c r="C12">
        <f>[1]!Table134[[#This Row],[Project ID]]</f>
        <v>486</v>
      </c>
      <c r="D12" t="str">
        <f>[1]!Table134[[#This Row],[Contact ]]</f>
        <v>Andrea Leonard/Donna Reeder</v>
      </c>
    </row>
    <row r="13" spans="1:4" x14ac:dyDescent="0.35">
      <c r="A13" t="str">
        <f>[1]!Table134[[#This Row],[Agency]]</f>
        <v xml:space="preserve">Henderson Addiction Recovery </v>
      </c>
      <c r="B13" t="str">
        <f>[1]!Table134[[#This Row],[Project Name]]</f>
        <v>Henderson Addiction Recovery - HOME TBRA - BOS</v>
      </c>
      <c r="C13">
        <f>[1]!Table134[[#This Row],[Project ID]]</f>
        <v>2926</v>
      </c>
      <c r="D13" t="str">
        <f>[1]!Table134[[#This Row],[Contact ]]</f>
        <v xml:space="preserve">Sharice Benson </v>
      </c>
    </row>
    <row r="14" spans="1:4" x14ac:dyDescent="0.35">
      <c r="A14" t="str">
        <f>[1]!Table134[[#This Row],[Agency]]</f>
        <v>Independence Alliance</v>
      </c>
      <c r="B14" t="str">
        <f>[1]!Table134[[#This Row],[Project Name]]</f>
        <v>Independent Living Options-HOME-TBRA-BOS</v>
      </c>
      <c r="C14">
        <f>[1]!Table134[[#This Row],[Project ID]]</f>
        <v>3125</v>
      </c>
      <c r="D14" t="str">
        <f>[1]!Table134[[#This Row],[Contact ]]</f>
        <v xml:space="preserve">Peggy Tucker </v>
      </c>
    </row>
    <row r="15" spans="1:4" x14ac:dyDescent="0.35">
      <c r="A15" t="str">
        <f>[1]!Table134[[#This Row],[Agency]]</f>
        <v xml:space="preserve">KCEOC </v>
      </c>
      <c r="B15" t="str">
        <f>[1]!Table134[[#This Row],[Project Name]]</f>
        <v>KCEOC-HOME-TBRA-BOS</v>
      </c>
      <c r="C15">
        <f>[1]!Table134[[#This Row],[Project ID]]</f>
        <v>3121</v>
      </c>
      <c r="D15" t="str">
        <f>[1]!Table134[[#This Row],[Contact ]]</f>
        <v>Jennifer Smith/Beverly Isom</v>
      </c>
    </row>
    <row r="16" spans="1:4" x14ac:dyDescent="0.35">
      <c r="A16" t="str">
        <f>[1]!Table134[[#This Row],[Agency]]</f>
        <v>Kentucky River Community Care</v>
      </c>
      <c r="B16" t="str">
        <f>[1]!Table134[[#This Row],[Project Name]]</f>
        <v>Kentucky River Community Care-HOME TBRA-BOS</v>
      </c>
      <c r="C16">
        <f>[1]!Table134[[#This Row],[Project ID]]</f>
        <v>1802</v>
      </c>
      <c r="D16" t="str">
        <f>[1]!Table134[[#This Row],[Contact ]]</f>
        <v>Angela Crase/Laura Combs</v>
      </c>
    </row>
    <row r="17" spans="1:4" x14ac:dyDescent="0.35">
      <c r="A17" t="str">
        <f>[1]!Table134[[#This Row],[Agency]]</f>
        <v>Kentucky River Foothills</v>
      </c>
      <c r="B17" t="str">
        <f>[1]!Table134[[#This Row],[Project Name]]</f>
        <v>Kentucky River Foothills Development Council-HOME TBRA-BOS</v>
      </c>
      <c r="C17">
        <f>[1]!Table134[[#This Row],[Project ID]]</f>
        <v>2966</v>
      </c>
      <c r="D17" t="str">
        <f>[1]!Table134[[#This Row],[Contact ]]</f>
        <v xml:space="preserve">Paula Adams </v>
      </c>
    </row>
    <row r="18" spans="1:4" ht="15.5" customHeight="1" x14ac:dyDescent="0.35">
      <c r="A18" t="str">
        <f>[1]!Table134[[#This Row],[Agency]]</f>
        <v xml:space="preserve">Lifeskills </v>
      </c>
      <c r="B18" t="str">
        <f>[1]!Table134[[#This Row],[Project Name]]</f>
        <v>Lifeskills-HOME-TBRA-BOS</v>
      </c>
      <c r="C18">
        <f>[1]!Table134[[#This Row],[Project ID]]</f>
        <v>3124</v>
      </c>
      <c r="D18" t="str">
        <f>[1]!Table134[[#This Row],[Contact ]]</f>
        <v>Beth Ramsey/Selena Ramey</v>
      </c>
    </row>
    <row r="19" spans="1:4" x14ac:dyDescent="0.35">
      <c r="A19" t="str">
        <f>[1]!Table134[[#This Row],[Agency]]</f>
        <v xml:space="preserve">Matthew 25 AIDS Servicce </v>
      </c>
      <c r="B19" t="str">
        <f>[1]!Table134[[#This Row],[Project Name]]</f>
        <v>Matthew 25 AIDS Service-HOME-TBRA-BOS</v>
      </c>
      <c r="C19">
        <f>[1]!Table134[[#This Row],[Project ID]]</f>
        <v>3122</v>
      </c>
      <c r="D19" t="str">
        <f>[1]!Table134[[#This Row],[Contact ]]</f>
        <v xml:space="preserve">Laura Teague </v>
      </c>
    </row>
    <row r="20" spans="1:4" x14ac:dyDescent="0.35">
      <c r="A20" t="str">
        <f>[1]!Table134[[#This Row],[Agency]]</f>
        <v xml:space="preserve">NKY Community Action Commission </v>
      </c>
      <c r="B20" t="str">
        <f>[1]!Table134[[#This Row],[Project Name]]</f>
        <v>Northern Kentucky Community Action Commission - HOME TBRA - BOS</v>
      </c>
      <c r="C20">
        <f>[1]!Table134[[#This Row],[Project ID]]</f>
        <v>2942</v>
      </c>
      <c r="D20" t="str">
        <f>[1]!Table134[[#This Row],[Contact ]]</f>
        <v>Chadwick Duncan/Ebony Brandy</v>
      </c>
    </row>
    <row r="21" spans="1:4" x14ac:dyDescent="0.35">
      <c r="A21" t="str">
        <f>[1]!Table134[[#This Row],[Agency]]</f>
        <v xml:space="preserve">Peoples Self-Help Housing </v>
      </c>
      <c r="B21" t="str">
        <f>[1]!Table134[[#This Row],[Project Name]]</f>
        <v>People's Self-Help Housing-HOME TBRA-BOS</v>
      </c>
      <c r="C21">
        <f>[1]!Table134[[#This Row],[Project ID]]</f>
        <v>2965</v>
      </c>
      <c r="D21" t="str">
        <f>[1]!Table134[[#This Row],[Contact ]]</f>
        <v>Tara Roberts</v>
      </c>
    </row>
    <row r="22" spans="1:4" x14ac:dyDescent="0.35">
      <c r="A22" t="str">
        <f>[1]!Table134[[#This Row],[Agency]]</f>
        <v xml:space="preserve">Southern Tier Housing Corporation </v>
      </c>
      <c r="B22" t="str">
        <f>[1]!Table134[[#This Row],[Project Name]]</f>
        <v>Southern Tier Housing Corporation - HOME TBRA - BOS</v>
      </c>
      <c r="C22">
        <f>[1]!Table134[[#This Row],[Project ID]]</f>
        <v>2944</v>
      </c>
      <c r="D22" t="str">
        <f>[1]!Table134[[#This Row],[Contact ]]</f>
        <v xml:space="preserve">Becky Taylor </v>
      </c>
    </row>
    <row r="23" spans="1:4" x14ac:dyDescent="0.35">
      <c r="A23" t="str">
        <f>[1]!Table134[[#This Row],[Agency]]</f>
        <v xml:space="preserve">Volunteers of America </v>
      </c>
      <c r="B23" t="str">
        <f>[1]!Table134[[#This Row],[Project Name]]</f>
        <v>Volunteers of America-HOME-TBRA-BOS</v>
      </c>
      <c r="C23">
        <f>[1]!Table134[[#This Row],[Project ID]]</f>
        <v>3127</v>
      </c>
      <c r="D23" t="str">
        <f>[1]!Table134[[#This Row],[Contact ]]</f>
        <v xml:space="preserve">Tamara Reif </v>
      </c>
    </row>
    <row r="24" spans="1:4" x14ac:dyDescent="0.35">
      <c r="A24" t="str">
        <f>[1]!Table134[[#This Row],[Agency]]</f>
        <v xml:space="preserve">Welcome House </v>
      </c>
      <c r="B24" t="str">
        <f>[1]!Table134[[#This Row],[Project Name]]</f>
        <v>Welcome House-HOME-TBRA-BOS</v>
      </c>
      <c r="C24">
        <f>[1]!Table134[[#This Row],[Project ID]]</f>
        <v>3120</v>
      </c>
      <c r="D24" t="str">
        <f>[1]!Table134[[#This Row],[Contact ]]</f>
        <v>Elizabeth LaPash</v>
      </c>
    </row>
  </sheetData>
  <autoFilter ref="A2:D2" xr:uid="{C41C871D-3C3F-48F7-94F7-EB98925433C5}">
    <sortState xmlns:xlrd2="http://schemas.microsoft.com/office/spreadsheetml/2017/richdata2" ref="A3:D24">
      <sortCondition ref="A2"/>
    </sortState>
  </autoFilter>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Purpose</vt:lpstr>
      <vt:lpstr>Jan, Mar, May, July, Sept, Nov</vt:lpstr>
      <vt:lpstr>Feb, Apr, June, Aug, Oct, Dec</vt:lpstr>
      <vt:lpstr>March, June, Sept, 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Morris</dc:creator>
  <cp:lastModifiedBy>Sara Morris</cp:lastModifiedBy>
  <dcterms:created xsi:type="dcterms:W3CDTF">2024-01-25T19:44:30Z</dcterms:created>
  <dcterms:modified xsi:type="dcterms:W3CDTF">2025-10-06T19:51:19Z</dcterms:modified>
</cp:coreProperties>
</file>